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41"/>
  </bookViews>
  <sheets>
    <sheet name="(はじめにお読み下さい)申請書の使い方" sheetId="30" r:id="rId1"/>
    <sheet name="申請書" sheetId="20" r:id="rId2"/>
    <sheet name="申請・精算額一覧" sheetId="29" r:id="rId3"/>
    <sheet name="個票1" sheetId="35" r:id="rId4"/>
    <sheet name="個票2" sheetId="39" r:id="rId5"/>
    <sheet name="個票3" sheetId="40" r:id="rId6"/>
    <sheet name="個票4" sheetId="41" r:id="rId7"/>
    <sheet name="個票5" sheetId="42" r:id="rId8"/>
    <sheet name="個票6" sheetId="43" r:id="rId9"/>
    <sheet name="個票7" sheetId="44" r:id="rId10"/>
    <sheet name="個票8" sheetId="45" r:id="rId11"/>
    <sheet name="個票9" sheetId="46" r:id="rId12"/>
    <sheet name="個票10" sheetId="47" r:id="rId13"/>
    <sheet name="個票11" sheetId="48" r:id="rId14"/>
    <sheet name="個票12" sheetId="49" r:id="rId15"/>
    <sheet name="個票13" sheetId="50" r:id="rId16"/>
    <sheet name="個票14" sheetId="51" r:id="rId17"/>
    <sheet name="個票15" sheetId="52" r:id="rId18"/>
    <sheet name="記入例" sheetId="38" r:id="rId19"/>
    <sheet name="単価表" sheetId="28" state="hidden" r:id="rId20"/>
    <sheet name="リスト" sheetId="31" state="hidden" r:id="rId21"/>
  </sheets>
  <definedNames>
    <definedName name="_xlnm.Print_Area" localSheetId="0">'(はじめにお読み下さい)申請書の使い方'!$A$1:$D$10</definedName>
    <definedName name="_xlnm.Print_Area" localSheetId="18">記入例!$A$1:$AM$52</definedName>
    <definedName name="_xlnm.Print_Area" localSheetId="3">個票1!$A$1:$AM$79</definedName>
    <definedName name="_xlnm.Print_Area" localSheetId="4">個票2!$A$1:$AM$79</definedName>
    <definedName name="_xlnm.Print_Area" localSheetId="5">個票3!$A$1:$AM$79</definedName>
    <definedName name="_xlnm.Print_Area" localSheetId="6">個票4!$A$1:$AM$79</definedName>
    <definedName name="_xlnm.Print_Area" localSheetId="7">個票5!$A$1:$AM$79</definedName>
    <definedName name="_xlnm.Print_Area" localSheetId="8">個票6!$A$1:$AM$79</definedName>
    <definedName name="_xlnm.Print_Area" localSheetId="2">申請・精算額一覧!$A$1:$J$108</definedName>
    <definedName name="_xlnm.Print_Area" localSheetId="1">申請書!$A$1:$AN$28</definedName>
    <definedName name="_xlnm.Print_Area" localSheetId="19">単価表!$A$1:$K$103</definedName>
    <definedName name="_xlnm.Print_Area" localSheetId="9">個票7!$A$1:$AM$79</definedName>
    <definedName name="_xlnm.Print_Area" localSheetId="10">個票8!$A$1:$AM$79</definedName>
    <definedName name="_xlnm.Print_Area" localSheetId="11">個票9!$A$1:$AM$79</definedName>
    <definedName name="_xlnm.Print_Area" localSheetId="12">個票10!$A$1:$AM$79</definedName>
    <definedName name="_xlnm.Print_Area" localSheetId="13">個票11!$A$1:$AM$79</definedName>
    <definedName name="_xlnm.Print_Area" localSheetId="14">個票12!$A$1:$AM$79</definedName>
    <definedName name="_xlnm.Print_Area" localSheetId="15">個票13!$A$1:$AM$79</definedName>
    <definedName name="_xlnm.Print_Area" localSheetId="16">個票14!$A$1:$AM$79</definedName>
    <definedName name="_xlnm.Print_Area" localSheetId="17">個票15!$A$1:$AM$79</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（株）や(有)と省略せず、株式会社、有限会社のように正式名称を入力ください。</t>
        </r>
      </text>
    </comment>
    <comment ref="AP9" authorId="0">
      <text>
        <r>
          <rPr>
            <b/>
            <sz val="9"/>
            <rFont val="MS P ゴシック"/>
            <charset val="128"/>
          </rPr>
          <t>代表者職氏名：
職名（理事長、代表取締役など）を忘れず入力ください。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厚生労働省ネットワークシステム</author>
  </authors>
  <commentList>
    <comment ref="J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<sst xmlns="http://schemas.openxmlformats.org/spreadsheetml/2006/main" count="1212" uniqueCount="244">
  <si>
    <t>本申請書の使い方、申請の手順</t>
  </si>
  <si>
    <t>手順</t>
  </si>
  <si>
    <t>事業者（法人本部）の作業</t>
  </si>
  <si>
    <t>各事業所等の作業</t>
  </si>
  <si>
    <t>本Excelを各事業所に配布し、以下の様式への記入を依頼
・別添１－２（個票）</t>
  </si>
  <si>
    <t>以下の作業を行った上で、事業者（法人本部）へ返送
【別添１－２（個票）】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</si>
  <si>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</si>
  <si>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別添１－２（個票）の内容が、別添１－１（申請・精算額一覧）に正しく反映されていることを確認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</si>
  <si>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</si>
  <si>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</si>
  <si>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</si>
  <si>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</si>
  <si>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</si>
  <si>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</si>
  <si>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</si>
  <si>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</si>
  <si>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</si>
  <si>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</si>
  <si>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</si>
  <si>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</si>
  <si>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</si>
  <si>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令和８年度青森県介護事業所等及び介護施設等に対するサービス継続支援事業費
補助金交付申請兼実績報告書</t>
  </si>
  <si>
    <t>　　令和８年度青森県介護事業所等及び介護施設等に対するサービス継続支援事業について、補
　助金の交付を受けたいので、青森県補助金等の交付に関する規則第３条の規定により、関係書
　類を添えて下記のとおり申請します。</t>
  </si>
  <si>
    <t>記</t>
  </si>
  <si>
    <t>１　補助金交付申請兼実績報告額</t>
  </si>
  <si>
    <t>金</t>
  </si>
  <si>
    <t>円</t>
  </si>
  <si>
    <t>２　添付書類</t>
  </si>
  <si>
    <t>（１）事業所・施設別申請・精算額一覧（別添１－１）</t>
  </si>
  <si>
    <t>（２）サービス継続支援事業に関する事業実績報告書（事業所・施設単位）（別添１－２）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</si>
  <si>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</si>
  <si>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</si>
  <si>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</si>
  <si>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</si>
  <si>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</si>
  <si>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（別添１－１）事業所・施設別申請・精算額一覧</t>
  </si>
  <si>
    <t>No.</t>
  </si>
  <si>
    <t>事業所・施設名</t>
  </si>
  <si>
    <t>介護保険
事業所番号</t>
  </si>
  <si>
    <t>サービス種別</t>
  </si>
  <si>
    <t>住所</t>
  </si>
  <si>
    <t>定員</t>
  </si>
  <si>
    <t>補助申請・精算額（千円）</t>
  </si>
  <si>
    <t>審査
結果</t>
  </si>
  <si>
    <t>介護事業所等に対するサービス継続支援事業</t>
  </si>
  <si>
    <t>介護施設等に対するサービス継続支援事業</t>
  </si>
  <si>
    <t>合計</t>
  </si>
  <si>
    <t>（注）行が不足する場合には、「本申請書の使い方」に従って、行を追加すること。列の挿入は絶対に行わないこと。</t>
  </si>
  <si>
    <t>　</t>
  </si>
  <si>
    <t>（別添１－２）</t>
  </si>
  <si>
    <t>サービス継続支援事業に関する事業実績報告書（事業所・施設単位）</t>
  </si>
  <si>
    <t>事業所・施設概要</t>
  </si>
  <si>
    <t>介護保険事業所番号</t>
  </si>
  <si>
    <t>名称</t>
  </si>
  <si>
    <t>所在地</t>
  </si>
  <si>
    <t>都道府県名</t>
  </si>
  <si>
    <t>連絡先</t>
  </si>
  <si>
    <t>青森県</t>
  </si>
  <si>
    <r>
      <rPr>
        <sz val="9"/>
        <rFont val="ＭＳ Ｐ明朝"/>
        <charset val="128"/>
      </rPr>
      <t>提供サービス</t>
    </r>
    <r>
      <rPr>
        <sz val="6"/>
        <rFont val="ＭＳ Ｐ明朝"/>
        <charset val="128"/>
      </rPr>
      <t>（プルダウンから選択）</t>
    </r>
  </si>
  <si>
    <t>人</t>
  </si>
  <si>
    <t>事業区分</t>
  </si>
  <si>
    <t>　介護事業所等に対するサービス継続支援事業</t>
  </si>
  <si>
    <t>　介護施設等に対するサービス継続支援事業</t>
  </si>
  <si>
    <t>申請にあたっての確認事項</t>
  </si>
  <si>
    <t>領収書等の根拠資料は事業所等において適切に保管している。</t>
  </si>
  <si>
    <t>支出予定の費用について、他の補助金等と重複は生じていない。</t>
  </si>
  <si>
    <t>消費税は含んでいない。</t>
  </si>
  <si>
    <t>支出済額</t>
  </si>
  <si>
    <t>１．介護事業所等に対するサービス継続支援事業（設備・備品分）</t>
  </si>
  <si>
    <t>補助上限額</t>
  </si>
  <si>
    <t>申請兼実績額</t>
  </si>
  <si>
    <t>千円</t>
  </si>
  <si>
    <t>【介護サービスを円滑に継続するための対応】</t>
  </si>
  <si>
    <t>品名</t>
  </si>
  <si>
    <t>用途</t>
  </si>
  <si>
    <t>数量（単位）</t>
  </si>
  <si>
    <t>支出済額（円）※税抜き</t>
  </si>
  <si>
    <t>【災害備蓄等への対応】</t>
  </si>
  <si>
    <t>２．介護施設等に対するサービス継続支援事業（食事提供分）</t>
  </si>
  <si>
    <t>（注）申請兼実績額は、補助上限額と支出済額を比較していずれか低い方の額が入力される。</t>
  </si>
  <si>
    <t>1111111111</t>
  </si>
  <si>
    <t>施設名称</t>
  </si>
  <si>
    <t>〇〇施設</t>
  </si>
  <si>
    <t>介護老人福祉施設</t>
  </si>
  <si>
    <t>✔</t>
  </si>
  <si>
    <t>ネッククーラー</t>
  </si>
  <si>
    <t>猛暑対策のため</t>
  </si>
  <si>
    <t>10個</t>
  </si>
  <si>
    <t>ポータブル発電機</t>
  </si>
  <si>
    <t>災害時の停電対策のため</t>
  </si>
  <si>
    <t>5台</t>
  </si>
  <si>
    <t>食事提供委託料</t>
  </si>
  <si>
    <t>施設の食事提供のため（７月～９月分）</t>
  </si>
  <si>
    <t>１式</t>
  </si>
  <si>
    <t>食材一式</t>
  </si>
  <si>
    <t>施設の食事提供のため（７月）</t>
  </si>
  <si>
    <t>施設の食事提供のため（8月）</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</si>
  <si>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</si>
  <si>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</si>
  <si>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</si>
  <si>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</si>
  <si>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</si>
  <si>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</si>
  <si>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</si>
  <si>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</si>
  <si>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</si>
  <si>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</si>
  <si>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/事業所</t>
  </si>
  <si>
    <t>大規模型（Ⅰ）</t>
  </si>
  <si>
    <t>大規模型（Ⅱ）</t>
  </si>
  <si>
    <t>地域密着型通所介護事業所（療養通所介護事業所を含む）</t>
  </si>
  <si>
    <t>認知症対応型通所介護事業所</t>
  </si>
  <si>
    <t>通所リハビリテーション事業所</t>
  </si>
  <si>
    <t>短期入所系</t>
  </si>
  <si>
    <t>短期入所生活介護事業所、短期入所療養介護事業所</t>
  </si>
  <si>
    <t>/定員</t>
  </si>
  <si>
    <t>訪問系</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</si>
  <si>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</si>
  <si>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</si>
  <si>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</si>
  <si>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</si>
  <si>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</si>
  <si>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</si>
  <si>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</si>
  <si>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</si>
  <si>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</si>
  <si>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多機能型</t>
  </si>
  <si>
    <t>小規模多機能型居宅介護事業所</t>
  </si>
  <si>
    <t>看護小規模多機能型居宅介護事業所</t>
  </si>
  <si>
    <t>入所施設・
居住系</t>
  </si>
  <si>
    <t>地域密着型介護老人福祉施設</t>
  </si>
  <si>
    <t>介護老人保健施設</t>
  </si>
  <si>
    <t>介護医療院</t>
  </si>
  <si>
    <t>介護療養型医療施設</t>
  </si>
  <si>
    <t>認知症対応型共同生活介護事業所</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</si>
  <si>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</si>
  <si>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</si>
  <si>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</si>
  <si>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</si>
  <si>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</si>
  <si>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</si>
  <si>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</si>
  <si>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</si>
  <si>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</si>
  <si>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</si>
  <si>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</si>
  <si>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</si>
  <si>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</si>
  <si>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</si>
  <si>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</si>
  <si>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</si>
  <si>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</si>
  <si>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</si>
  <si>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</si>
  <si>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</si>
  <si>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</si>
  <si>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</si>
  <si>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</si>
  <si>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</si>
  <si>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</si>
  <si>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</si>
  <si>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</si>
  <si>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</si>
  <si>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</si>
  <si>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</si>
  <si>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</si>
  <si>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</si>
  <si>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</si>
  <si>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</si>
  <si>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</si>
  <si>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</si>
  <si>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</si>
  <si>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</si>
  <si>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</si>
  <si>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</si>
  <si>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</si>
  <si>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</si>
  <si>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</si>
  <si>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</si>
  <si>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</si>
  <si>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</si>
  <si>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</si>
  <si>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</si>
  <si>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</si>
  <si>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事業所・施設等の種別</t>
  </si>
  <si>
    <t>訪問介護事業所　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</si>
  <si>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</si>
  <si>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</si>
  <si>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</si>
  <si>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1月あたり延べ利用者数300人以下</t>
  </si>
  <si>
    <t>通所介護事業所　1月あたり延べ利用者数301人以上600人以下</t>
  </si>
  <si>
    <t>通所介護事業所　1月あたり延べ利用者数601人以上</t>
  </si>
  <si>
    <t>特定施設入居者生活介護（養護老人ホーム、軽費老人ホームを除く）</t>
  </si>
  <si>
    <t>地域密着型通所介護事業所</t>
  </si>
  <si>
    <t>地域密着型特定施設入居者生活介護（養護老人ホーム、軽費老人ホームを除く）</t>
  </si>
  <si>
    <t>短期入所生活介護事業所</t>
  </si>
  <si>
    <t>養護老人ホーム</t>
  </si>
  <si>
    <t>軽費老人ホーム</t>
  </si>
  <si>
    <t>北海道</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</si>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</sst>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numFmts count="6">
    <numFmt numFmtId="176" formatCode="_-&quot;\&quot;* #,##0.00_-\ ;\-&quot;\&quot;* #,##0.00_-\ ;_-&quot;\&quot;* &quot;-&quot;??_-\ ;_-@_-"/>
    <numFmt numFmtId="177" formatCode="_-&quot;\&quot;* #,##0_-\ ;\-&quot;\&quot;* #,##0_-\ ;_-&quot;\&quot;* &quot;-&quot;??_-\ ;_-@_-"/>
    <numFmt numFmtId="178" formatCode="_ * #,##0_ ;_ * \-#,##0_ ;_ * &quot;-&quot;??_ ;_ @_ "/>
    <numFmt numFmtId="179" formatCode="#,##0_ ;[Red]\-#,##0\ "/>
    <numFmt numFmtId="180" formatCode="#,##0;\-#,##0;&quot;&quot;"/>
    <numFmt numFmtId="181" formatCode="#,##0_ "/>
  </numFmts>
  <fonts count="46">
    <font>
      <sz val="11"/>
      <name val="ＭＳ Ｐゴシック"/>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name val="ＭＳ 明朝"/>
      <charset val="134"/>
    </font>
    <font>
      <sz val="12"/>
      <color theme="1"/>
      <name val="ＭＳ 明朝"/>
      <charset val="134"/>
    </font>
    <font>
      <sz val="11"/>
      <color rgb="FFFA7D00"/>
      <name val="ＭＳ Ｐゴシック"/>
      <charset val="0"/>
      <scheme val="minor"/>
    </font>
    <font>
      <sz val="11"/>
      <color theme="1"/>
      <name val="ＭＳ Ｐゴシック"/>
      <charset val="134"/>
      <scheme val="minor"/>
    </font>
    <font>
      <sz val="11"/>
      <color theme="0"/>
      <name val="ＭＳ Ｐゴシック"/>
      <charset val="0"/>
      <scheme val="minor"/>
    </font>
    <font>
      <b/>
      <sz val="11"/>
      <color theme="1"/>
      <name val="ＭＳ Ｐゴシック"/>
      <charset val="0"/>
      <scheme val="minor"/>
    </font>
    <font>
      <sz val="11"/>
      <color rgb="FFFF0000"/>
      <name val="ＭＳ Ｐゴシック"/>
      <charset val="0"/>
      <scheme val="minor"/>
    </font>
    <font>
      <sz val="11"/>
      <color rgb="FF3F3F76"/>
      <name val="ＭＳ Ｐゴシック"/>
      <charset val="0"/>
      <scheme val="minor"/>
    </font>
    <font>
      <sz val="11"/>
      <color theme="1"/>
      <name val="ＭＳ Ｐゴシック"/>
      <charset val="0"/>
      <scheme val="minor"/>
    </font>
    <font>
      <sz val="11"/>
      <color theme="1"/>
      <name val="ＭＳ Ｐゴシック"/>
      <charset val="128"/>
      <scheme val="minor"/>
    </font>
    <font>
      <u/>
      <sz val="11"/>
      <color rgb="FF0000FF"/>
      <name val="ＭＳ Ｐゴシック"/>
      <charset val="0"/>
      <scheme val="minor"/>
    </font>
    <font>
      <u/>
      <sz val="11"/>
      <color rgb="FF800080"/>
      <name val="ＭＳ Ｐゴシック"/>
      <charset val="0"/>
      <scheme val="minor"/>
    </font>
    <font>
      <sz val="11"/>
      <color rgb="FF006100"/>
      <name val="ＭＳ Ｐゴシック"/>
      <charset val="0"/>
      <scheme val="minor"/>
    </font>
    <font>
      <b/>
      <sz val="18"/>
      <color theme="3"/>
      <name val="ＭＳ Ｐゴシック"/>
      <charset val="134"/>
      <scheme val="minor"/>
    </font>
    <font>
      <i/>
      <sz val="11"/>
      <color rgb="FF7F7F7F"/>
      <name val="ＭＳ Ｐゴシック"/>
      <charset val="0"/>
      <scheme val="minor"/>
    </font>
    <font>
      <b/>
      <sz val="11"/>
      <color rgb="FF3F3F3F"/>
      <name val="ＭＳ Ｐゴシック"/>
      <charset val="0"/>
      <scheme val="minor"/>
    </font>
    <font>
      <b/>
      <sz val="15"/>
      <color theme="3"/>
      <name val="ＭＳ Ｐゴシック"/>
      <charset val="134"/>
      <scheme val="minor"/>
    </font>
    <font>
      <b/>
      <sz val="13"/>
      <color theme="3"/>
      <name val="ＭＳ Ｐゴシック"/>
      <charset val="134"/>
      <scheme val="minor"/>
    </font>
    <font>
      <sz val="11"/>
      <color rgb="FF9C6500"/>
      <name val="ＭＳ Ｐゴシック"/>
      <charset val="0"/>
      <scheme val="minor"/>
    </font>
    <font>
      <b/>
      <sz val="11"/>
      <color rgb="FFFA7D00"/>
      <name val="ＭＳ Ｐゴシック"/>
      <charset val="0"/>
      <scheme val="minor"/>
    </font>
    <font>
      <b/>
      <sz val="11"/>
      <color theme="3"/>
      <name val="ＭＳ Ｐゴシック"/>
      <charset val="134"/>
      <scheme val="minor"/>
    </font>
    <font>
      <b/>
      <sz val="11"/>
      <color rgb="FFFFFFFF"/>
      <name val="ＭＳ Ｐゴシック"/>
      <charset val="0"/>
      <scheme val="minor"/>
    </font>
    <font>
      <sz val="11"/>
      <color rgb="FF9C0006"/>
      <name val="ＭＳ Ｐゴシック"/>
      <charset val="0"/>
      <scheme val="minor"/>
    </font>
    <font>
      <sz val="6"/>
      <name val="ＭＳ Ｐ明朝"/>
      <charset val="128"/>
    </font>
    <font>
      <sz val="10"/>
      <color rgb="FF0070C0"/>
      <name val="ＭＳ 明朝"/>
      <charset val="128"/>
    </font>
    <font>
      <b/>
      <sz val="9"/>
      <name val="MS P ゴシック"/>
      <charset val="128"/>
    </font>
    <font>
      <sz val="9"/>
      <name val="MS P ゴシック"/>
      <charset val="128"/>
    </font>
  </fonts>
  <fills count="40">
    <fill>
      <patternFill patternType="none"/>
    </fill>
    <fill>
      <patternFill patternType="gray125"/>
    </fill>
    <fill>
      <patternFill patternType="solid">
        <fgColor theme="0" tint="-0.249977111117893"/>
        <bgColor indexed="64"/>
      </patternFill>
    </fill>
    <fill>
      <patternFill patternType="solid">
        <fgColor theme="8" tint="0.599993896298105"/>
        <bgColor indexed="64"/>
      </patternFill>
    </fill>
    <fill>
      <patternFill patternType="solid">
        <fgColor theme="8" tint="0.799951170384838"/>
        <bgColor indexed="64"/>
      </patternFill>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6795556505"/>
        <bgColor indexed="64"/>
      </patternFill>
    </fill>
    <fill>
      <patternFill patternType="solid">
        <fgColor theme="4"/>
        <bgColor indexed="64"/>
      </patternFill>
    </fill>
    <fill>
      <patternFill patternType="solid">
        <fgColor rgb="FFFFCC99"/>
        <bgColor indexed="64"/>
      </patternFill>
    </fill>
    <fill>
      <patternFill patternType="solid">
        <fgColor theme="6"/>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FFEB9C"/>
        <bgColor indexed="64"/>
      </patternFill>
    </fill>
    <fill>
      <patternFill patternType="solid">
        <fgColor theme="7"/>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399975585192419"/>
        <bgColor indexed="64"/>
      </patternFill>
    </fill>
  </fills>
  <borders count="5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right style="thin">
        <color auto="1"/>
      </right>
      <top/>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38" fontId="0" fillId="0" borderId="0" applyFont="0" applyFill="0" applyBorder="0" applyAlignment="0" applyProtection="0">
      <alignment vertical="center"/>
    </xf>
    <xf numFmtId="0" fontId="26" fillId="12" borderId="45" applyNumberFormat="0" applyAlignment="0" applyProtection="0">
      <alignment vertical="center"/>
    </xf>
    <xf numFmtId="178" fontId="22" fillId="0" borderId="0" applyFont="0" applyFill="0" applyBorder="0" applyAlignment="0" applyProtection="0">
      <alignment vertical="center"/>
    </xf>
    <xf numFmtId="176" fontId="22" fillId="0" borderId="0" applyFont="0" applyFill="0" applyBorder="0" applyAlignment="0" applyProtection="0">
      <alignment vertical="center"/>
    </xf>
    <xf numFmtId="0" fontId="27" fillId="3" borderId="0" applyNumberFormat="0" applyBorder="0" applyAlignment="0" applyProtection="0">
      <alignment vertical="center"/>
    </xf>
    <xf numFmtId="177" fontId="22" fillId="0" borderId="0" applyFont="0" applyFill="0" applyBorder="0" applyAlignment="0" applyProtection="0">
      <alignment vertical="center"/>
    </xf>
    <xf numFmtId="9" fontId="22"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17" borderId="0" applyNumberFormat="0" applyBorder="0" applyAlignment="0" applyProtection="0">
      <alignment vertical="center"/>
    </xf>
    <xf numFmtId="0" fontId="30" fillId="0" borderId="0" applyNumberFormat="0" applyFill="0" applyBorder="0" applyAlignment="0" applyProtection="0">
      <alignment vertical="center"/>
    </xf>
    <xf numFmtId="38" fontId="28" fillId="0" borderId="0" applyFont="0" applyFill="0" applyBorder="0" applyAlignment="0" applyProtection="0">
      <alignment vertical="center"/>
    </xf>
    <xf numFmtId="0" fontId="27" fillId="20" borderId="0" applyNumberFormat="0" applyBorder="0" applyAlignment="0" applyProtection="0">
      <alignment vertical="center"/>
    </xf>
    <xf numFmtId="0" fontId="22" fillId="5" borderId="46" applyNumberFormat="0" applyFont="0" applyAlignment="0" applyProtection="0">
      <alignment vertical="center"/>
    </xf>
    <xf numFmtId="0" fontId="31" fillId="21"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43" applyNumberFormat="0" applyFill="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3" fillId="19" borderId="0" applyNumberFormat="0" applyBorder="0" applyAlignment="0" applyProtection="0">
      <alignment vertical="center"/>
    </xf>
    <xf numFmtId="0" fontId="34" fillId="22" borderId="47" applyNumberFormat="0" applyAlignment="0" applyProtection="0">
      <alignment vertical="center"/>
    </xf>
    <xf numFmtId="0" fontId="35" fillId="0" borderId="48" applyNumberFormat="0" applyFill="0" applyAlignment="0" applyProtection="0">
      <alignment vertical="center"/>
    </xf>
    <xf numFmtId="0" fontId="36" fillId="0" borderId="48" applyNumberFormat="0" applyFill="0" applyAlignment="0" applyProtection="0">
      <alignment vertical="center"/>
    </xf>
    <xf numFmtId="0" fontId="38" fillId="22" borderId="45" applyNumberFormat="0" applyAlignment="0" applyProtection="0">
      <alignment vertical="center"/>
    </xf>
    <xf numFmtId="0" fontId="39" fillId="0" borderId="49" applyNumberFormat="0" applyFill="0" applyAlignment="0" applyProtection="0">
      <alignment vertical="center"/>
    </xf>
    <xf numFmtId="0" fontId="39" fillId="0" borderId="0" applyNumberFormat="0" applyFill="0" applyBorder="0" applyAlignment="0" applyProtection="0">
      <alignment vertical="center"/>
    </xf>
    <xf numFmtId="0" fontId="23" fillId="31" borderId="0" applyNumberFormat="0" applyBorder="0" applyAlignment="0" applyProtection="0">
      <alignment vertical="center"/>
    </xf>
    <xf numFmtId="0" fontId="40" fillId="33" borderId="50" applyNumberFormat="0" applyAlignment="0" applyProtection="0">
      <alignment vertical="center"/>
    </xf>
    <xf numFmtId="0" fontId="27" fillId="34" borderId="0" applyNumberFormat="0" applyBorder="0" applyAlignment="0" applyProtection="0">
      <alignment vertical="center"/>
    </xf>
    <xf numFmtId="0" fontId="24" fillId="0" borderId="44" applyNumberFormat="0" applyFill="0" applyAlignment="0" applyProtection="0">
      <alignment vertical="center"/>
    </xf>
    <xf numFmtId="0" fontId="41" fillId="36" borderId="0" applyNumberFormat="0" applyBorder="0" applyAlignment="0" applyProtection="0">
      <alignment vertical="center"/>
    </xf>
    <xf numFmtId="0" fontId="37" fillId="23" borderId="0" applyNumberFormat="0" applyBorder="0" applyAlignment="0" applyProtection="0">
      <alignment vertical="center"/>
    </xf>
    <xf numFmtId="0" fontId="23" fillId="11" borderId="0" applyNumberFormat="0" applyBorder="0" applyAlignment="0" applyProtection="0">
      <alignment vertical="center"/>
    </xf>
    <xf numFmtId="0" fontId="27" fillId="35" borderId="0" applyNumberFormat="0" applyBorder="0" applyAlignment="0" applyProtection="0">
      <alignment vertical="center"/>
    </xf>
    <xf numFmtId="0" fontId="27" fillId="27" borderId="0" applyNumberFormat="0" applyBorder="0" applyAlignment="0" applyProtection="0">
      <alignment vertical="center"/>
    </xf>
    <xf numFmtId="0" fontId="23" fillId="32" borderId="0" applyNumberFormat="0" applyBorder="0" applyAlignment="0" applyProtection="0">
      <alignment vertical="center"/>
    </xf>
    <xf numFmtId="0" fontId="27" fillId="26" borderId="0" applyNumberFormat="0" applyBorder="0" applyAlignment="0" applyProtection="0">
      <alignment vertical="center"/>
    </xf>
    <xf numFmtId="0" fontId="27" fillId="38" borderId="0" applyNumberFormat="0" applyBorder="0" applyAlignment="0" applyProtection="0">
      <alignment vertical="center"/>
    </xf>
    <xf numFmtId="0" fontId="27" fillId="15" borderId="0" applyNumberFormat="0" applyBorder="0" applyAlignment="0" applyProtection="0">
      <alignment vertical="center"/>
    </xf>
    <xf numFmtId="0" fontId="23" fillId="14" borderId="0" applyNumberFormat="0" applyBorder="0" applyAlignment="0" applyProtection="0">
      <alignment vertical="center"/>
    </xf>
    <xf numFmtId="0" fontId="23" fillId="13" borderId="0" applyNumberFormat="0" applyBorder="0" applyAlignment="0" applyProtection="0">
      <alignment vertical="center"/>
    </xf>
    <xf numFmtId="38" fontId="0" fillId="0" borderId="0" applyFont="0" applyFill="0" applyBorder="0" applyAlignment="0" applyProtection="0">
      <alignment vertical="center"/>
    </xf>
    <xf numFmtId="0" fontId="27" fillId="30" borderId="0" applyNumberFormat="0" applyBorder="0" applyAlignment="0" applyProtection="0">
      <alignment vertical="center"/>
    </xf>
    <xf numFmtId="0" fontId="27" fillId="16"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0" fontId="27" fillId="29" borderId="0" applyNumberFormat="0" applyBorder="0" applyAlignment="0" applyProtection="0">
      <alignment vertical="center"/>
    </xf>
    <xf numFmtId="0" fontId="23" fillId="39" borderId="0" applyNumberFormat="0" applyBorder="0" applyAlignment="0" applyProtection="0">
      <alignment vertical="center"/>
    </xf>
    <xf numFmtId="0" fontId="23" fillId="28" borderId="0" applyNumberFormat="0" applyBorder="0" applyAlignment="0" applyProtection="0">
      <alignment vertical="center"/>
    </xf>
    <xf numFmtId="0" fontId="27" fillId="18" borderId="0" applyNumberFormat="0" applyBorder="0" applyAlignment="0" applyProtection="0">
      <alignment vertical="center"/>
    </xf>
    <xf numFmtId="0" fontId="23" fillId="37" borderId="0" applyNumberFormat="0" applyBorder="0" applyAlignment="0" applyProtection="0">
      <alignment vertical="center"/>
    </xf>
    <xf numFmtId="9" fontId="0" fillId="0" borderId="0" applyFont="0" applyFill="0" applyBorder="0" applyAlignment="0" applyProtection="0">
      <alignment vertical="center"/>
    </xf>
    <xf numFmtId="0" fontId="28" fillId="0" borderId="0">
      <alignment vertical="center"/>
    </xf>
    <xf numFmtId="0" fontId="28" fillId="0" borderId="0">
      <alignment vertical="center"/>
    </xf>
  </cellStyleXfs>
  <cellXfs count="341">
    <xf numFmtId="0" fontId="0" fillId="0" borderId="0" xfId="0">
      <alignment vertical="center"/>
    </xf>
    <xf numFmtId="0" fontId="1" fillId="2" borderId="0" xfId="53" applyFont="1" applyFill="1">
      <alignment vertical="center"/>
    </xf>
    <xf numFmtId="0" fontId="1" fillId="0" borderId="0" xfId="53" applyFont="1">
      <alignment vertical="center"/>
    </xf>
    <xf numFmtId="0" fontId="2" fillId="0" borderId="0" xfId="53" applyFont="1">
      <alignment vertical="center"/>
    </xf>
    <xf numFmtId="0" fontId="3" fillId="0" borderId="0" xfId="53" applyFont="1">
      <alignment vertical="center"/>
    </xf>
    <xf numFmtId="0" fontId="4" fillId="3" borderId="1" xfId="53" applyFont="1" applyFill="1" applyBorder="1">
      <alignment vertical="center"/>
    </xf>
    <xf numFmtId="0" fontId="3" fillId="3" borderId="2" xfId="53" applyFont="1" applyFill="1" applyBorder="1">
      <alignment vertical="center"/>
    </xf>
    <xf numFmtId="0" fontId="1" fillId="3" borderId="2" xfId="53" applyFont="1" applyFill="1" applyBorder="1">
      <alignment vertical="center"/>
    </xf>
    <xf numFmtId="0" fontId="1" fillId="3" borderId="3" xfId="53" applyFont="1" applyFill="1" applyBorder="1">
      <alignment vertical="center"/>
    </xf>
    <xf numFmtId="0" fontId="1" fillId="3" borderId="4" xfId="53" applyFont="1" applyFill="1" applyBorder="1">
      <alignment vertical="center"/>
    </xf>
    <xf numFmtId="0" fontId="1" fillId="4" borderId="1" xfId="53" applyFont="1" applyFill="1" applyBorder="1">
      <alignment vertical="center"/>
    </xf>
    <xf numFmtId="0" fontId="1" fillId="4" borderId="2" xfId="53" applyFont="1" applyFill="1" applyBorder="1">
      <alignment vertical="center"/>
    </xf>
    <xf numFmtId="0" fontId="5" fillId="4" borderId="5" xfId="53" applyFont="1" applyFill="1" applyBorder="1">
      <alignment vertical="center"/>
    </xf>
    <xf numFmtId="0" fontId="4" fillId="4" borderId="6" xfId="53" applyFont="1" applyFill="1" applyBorder="1">
      <alignment vertical="center"/>
    </xf>
    <xf numFmtId="0" fontId="1" fillId="3" borderId="7" xfId="53" applyFont="1" applyFill="1" applyBorder="1" applyAlignment="1">
      <alignment vertical="top"/>
    </xf>
    <xf numFmtId="0" fontId="1" fillId="4" borderId="4" xfId="53" applyFont="1" applyFill="1" applyBorder="1" applyAlignment="1">
      <alignment vertical="top"/>
    </xf>
    <xf numFmtId="0" fontId="1" fillId="0" borderId="8" xfId="53" applyFont="1" applyBorder="1" applyAlignment="1">
      <alignment horizontal="center" vertical="top" wrapText="1"/>
    </xf>
    <xf numFmtId="0" fontId="1" fillId="0" borderId="9" xfId="53" applyFont="1" applyBorder="1" applyAlignment="1">
      <alignment horizontal="center" vertical="top"/>
    </xf>
    <xf numFmtId="0" fontId="1" fillId="0" borderId="10" xfId="53" applyFont="1" applyBorder="1" applyAlignment="1">
      <alignment horizontal="center" vertical="top"/>
    </xf>
    <xf numFmtId="0" fontId="6" fillId="0" borderId="5" xfId="53" applyFont="1" applyBorder="1" applyAlignment="1">
      <alignment horizontal="left" vertical="top" wrapText="1"/>
    </xf>
    <xf numFmtId="0" fontId="6" fillId="0" borderId="6" xfId="53" applyFont="1" applyBorder="1" applyAlignment="1">
      <alignment horizontal="left" vertical="top" wrapText="1"/>
    </xf>
    <xf numFmtId="0" fontId="1" fillId="3" borderId="7" xfId="53" applyFont="1" applyFill="1" applyBorder="1" applyAlignment="1">
      <alignment vertical="center" wrapText="1"/>
    </xf>
    <xf numFmtId="0" fontId="1" fillId="4" borderId="4" xfId="53" applyFont="1" applyFill="1" applyBorder="1" applyAlignment="1">
      <alignment horizontal="left" vertical="center" wrapText="1"/>
    </xf>
    <xf numFmtId="0" fontId="1" fillId="0" borderId="11" xfId="53" applyFont="1" applyBorder="1" applyAlignment="1">
      <alignment horizontal="center" vertical="center"/>
    </xf>
    <xf numFmtId="0" fontId="1" fillId="0" borderId="11" xfId="53" applyFont="1" applyBorder="1" applyAlignment="1">
      <alignment horizontal="left" vertical="center"/>
    </xf>
    <xf numFmtId="38" fontId="2" fillId="0" borderId="12" xfId="11" applyFont="1" applyFill="1" applyBorder="1" applyAlignment="1">
      <alignment horizontal="center" vertical="center"/>
    </xf>
    <xf numFmtId="38" fontId="1" fillId="0" borderId="3" xfId="11" applyFont="1" applyFill="1" applyBorder="1" applyAlignment="1">
      <alignment horizontal="center" vertical="center"/>
    </xf>
    <xf numFmtId="0" fontId="1" fillId="0" borderId="11" xfId="53" applyFont="1" applyBorder="1" applyAlignment="1">
      <alignment horizontal="left" vertical="center" shrinkToFit="1"/>
    </xf>
    <xf numFmtId="0" fontId="1" fillId="0" borderId="11" xfId="53" applyFont="1" applyBorder="1" applyAlignment="1">
      <alignment horizontal="center" vertical="center" wrapText="1"/>
    </xf>
    <xf numFmtId="0" fontId="1" fillId="0" borderId="11" xfId="53" applyFont="1" applyBorder="1">
      <alignment vertical="center"/>
    </xf>
    <xf numFmtId="0" fontId="1" fillId="3" borderId="13" xfId="53" applyFont="1" applyFill="1" applyBorder="1" applyAlignment="1">
      <alignment vertical="center" wrapText="1"/>
    </xf>
    <xf numFmtId="0" fontId="1" fillId="4" borderId="14" xfId="53" applyFont="1" applyFill="1" applyBorder="1" applyAlignment="1">
      <alignment horizontal="left" vertical="center" wrapText="1"/>
    </xf>
    <xf numFmtId="0" fontId="4" fillId="3" borderId="5" xfId="53" applyFont="1" applyFill="1" applyBorder="1" applyAlignment="1">
      <alignment horizontal="left" vertical="center"/>
    </xf>
    <xf numFmtId="0" fontId="1" fillId="3" borderId="5" xfId="53" applyFont="1" applyFill="1" applyBorder="1" applyAlignment="1">
      <alignment horizontal="left" vertical="center"/>
    </xf>
    <xf numFmtId="0" fontId="1" fillId="3" borderId="5" xfId="53" applyFont="1" applyFill="1" applyBorder="1" applyAlignment="1">
      <alignment horizontal="center" vertical="center"/>
    </xf>
    <xf numFmtId="0" fontId="1" fillId="3" borderId="15" xfId="53" applyFont="1" applyFill="1" applyBorder="1" applyAlignment="1">
      <alignment horizontal="center" vertical="center"/>
    </xf>
    <xf numFmtId="0" fontId="1" fillId="3" borderId="15" xfId="53" applyFont="1" applyFill="1" applyBorder="1" applyAlignment="1">
      <alignment horizontal="left" vertical="center" shrinkToFit="1"/>
    </xf>
    <xf numFmtId="0" fontId="1" fillId="3" borderId="6" xfId="53" applyFont="1" applyFill="1" applyBorder="1" applyAlignment="1">
      <alignment horizontal="left" vertical="center" shrinkToFit="1"/>
    </xf>
    <xf numFmtId="38" fontId="7" fillId="0" borderId="5" xfId="11" applyFont="1" applyFill="1" applyBorder="1" applyAlignment="1">
      <alignment horizontal="left" vertical="top" wrapText="1"/>
    </xf>
    <xf numFmtId="38" fontId="7" fillId="0" borderId="6" xfId="11" applyFont="1" applyFill="1" applyBorder="1" applyAlignment="1">
      <alignment horizontal="left" vertical="top" wrapText="1"/>
    </xf>
    <xf numFmtId="0" fontId="4" fillId="3" borderId="11" xfId="53" applyFont="1" applyFill="1" applyBorder="1" applyAlignment="1">
      <alignment horizontal="left" vertical="center"/>
    </xf>
    <xf numFmtId="0" fontId="1" fillId="3" borderId="14" xfId="53" applyFont="1" applyFill="1" applyBorder="1" applyAlignment="1">
      <alignment horizontal="left" vertical="center" wrapText="1"/>
    </xf>
    <xf numFmtId="0" fontId="1" fillId="3" borderId="14" xfId="53" applyFont="1" applyFill="1" applyBorder="1" applyAlignment="1">
      <alignment horizontal="center" vertical="center" wrapText="1"/>
    </xf>
    <xf numFmtId="0" fontId="1" fillId="3" borderId="16" xfId="53" applyFont="1" applyFill="1" applyBorder="1" applyAlignment="1">
      <alignment horizontal="center" vertical="center" wrapText="1"/>
    </xf>
    <xf numFmtId="0" fontId="1" fillId="3" borderId="16" xfId="53" applyFont="1" applyFill="1" applyBorder="1" applyAlignment="1">
      <alignment horizontal="left" vertical="center" shrinkToFit="1"/>
    </xf>
    <xf numFmtId="0" fontId="1" fillId="3" borderId="17" xfId="53" applyFont="1" applyFill="1" applyBorder="1" applyAlignment="1">
      <alignment horizontal="left" vertical="center" shrinkToFit="1"/>
    </xf>
    <xf numFmtId="38" fontId="1" fillId="0" borderId="5" xfId="11" applyFont="1" applyFill="1" applyBorder="1" applyAlignment="1">
      <alignment horizontal="left" vertical="center" wrapText="1"/>
    </xf>
    <xf numFmtId="38" fontId="1" fillId="0" borderId="6" xfId="11" applyFont="1" applyFill="1" applyBorder="1" applyAlignment="1">
      <alignment horizontal="left" vertical="center" wrapText="1"/>
    </xf>
    <xf numFmtId="0" fontId="1" fillId="0" borderId="0" xfId="53" applyFont="1" applyAlignment="1">
      <alignment horizontal="left" vertical="center"/>
    </xf>
    <xf numFmtId="0" fontId="1" fillId="0" borderId="0" xfId="53" applyFont="1" applyAlignment="1">
      <alignment horizontal="center" vertical="center"/>
    </xf>
    <xf numFmtId="38" fontId="1" fillId="0" borderId="0" xfId="11" applyFont="1" applyFill="1" applyBorder="1" applyAlignment="1">
      <alignment horizontal="right" vertical="center"/>
    </xf>
    <xf numFmtId="0" fontId="1" fillId="3" borderId="15" xfId="53" applyFont="1" applyFill="1" applyBorder="1">
      <alignment vertical="center"/>
    </xf>
    <xf numFmtId="0" fontId="5" fillId="4" borderId="5" xfId="53" applyFont="1" applyFill="1" applyBorder="1" applyAlignment="1">
      <alignment horizontal="center" vertical="center"/>
    </xf>
    <xf numFmtId="0" fontId="5" fillId="4" borderId="6" xfId="53" applyFont="1" applyFill="1" applyBorder="1" applyAlignment="1">
      <alignment horizontal="center" vertical="center"/>
    </xf>
    <xf numFmtId="0" fontId="6" fillId="0" borderId="1" xfId="53" applyFont="1" applyBorder="1" applyAlignment="1">
      <alignment horizontal="left" vertical="top" wrapText="1"/>
    </xf>
    <xf numFmtId="0" fontId="6" fillId="0" borderId="3" xfId="53" applyFont="1" applyBorder="1" applyAlignment="1">
      <alignment horizontal="left" vertical="top" wrapText="1"/>
    </xf>
    <xf numFmtId="0" fontId="1" fillId="3" borderId="7" xfId="53" applyFont="1" applyFill="1" applyBorder="1" applyAlignment="1">
      <alignment horizontal="center" vertical="center"/>
    </xf>
    <xf numFmtId="0" fontId="1" fillId="4" borderId="4" xfId="53" applyFont="1" applyFill="1" applyBorder="1" applyAlignment="1">
      <alignment horizontal="center" vertical="center"/>
    </xf>
    <xf numFmtId="0" fontId="1" fillId="0" borderId="18" xfId="53" applyFont="1" applyBorder="1" applyAlignment="1">
      <alignment horizontal="center" vertical="top"/>
    </xf>
    <xf numFmtId="0" fontId="1" fillId="0" borderId="19" xfId="53" applyFont="1" applyBorder="1" applyAlignment="1">
      <alignment horizontal="center" vertical="top"/>
    </xf>
    <xf numFmtId="0" fontId="1" fillId="0" borderId="20" xfId="53" applyFont="1" applyBorder="1" applyAlignment="1">
      <alignment horizontal="center" vertical="top"/>
    </xf>
    <xf numFmtId="0" fontId="6" fillId="0" borderId="14" xfId="53" applyFont="1" applyBorder="1" applyAlignment="1">
      <alignment horizontal="left" vertical="top" wrapText="1"/>
    </xf>
    <xf numFmtId="0" fontId="6" fillId="0" borderId="17" xfId="53" applyFont="1" applyBorder="1" applyAlignment="1">
      <alignment horizontal="left" vertical="top" wrapText="1"/>
    </xf>
    <xf numFmtId="38" fontId="2" fillId="0" borderId="11" xfId="11" applyFont="1" applyFill="1" applyBorder="1" applyAlignment="1">
      <alignment horizontal="center" vertical="center"/>
    </xf>
    <xf numFmtId="38" fontId="2" fillId="0" borderId="3" xfId="11" applyFont="1" applyFill="1" applyBorder="1" applyAlignment="1">
      <alignment horizontal="center" vertical="center"/>
    </xf>
    <xf numFmtId="0" fontId="8" fillId="0" borderId="4" xfId="53" applyFont="1" applyBorder="1" applyAlignment="1">
      <alignment horizontal="center" vertical="center"/>
    </xf>
    <xf numFmtId="0" fontId="4" fillId="0" borderId="0" xfId="53" applyFont="1" applyAlignment="1">
      <alignment horizontal="center" vertical="center"/>
    </xf>
    <xf numFmtId="38" fontId="5" fillId="0" borderId="0" xfId="11" applyFont="1" applyFill="1" applyBorder="1" applyAlignment="1">
      <alignment horizontal="center" vertical="center"/>
    </xf>
    <xf numFmtId="0" fontId="5" fillId="0" borderId="0" xfId="53" applyFont="1" applyAlignment="1">
      <alignment horizontal="center" vertical="center"/>
    </xf>
    <xf numFmtId="0" fontId="8" fillId="0" borderId="0" xfId="53" applyFont="1" applyAlignment="1">
      <alignment horizontal="center" vertical="center"/>
    </xf>
    <xf numFmtId="0" fontId="2" fillId="0" borderId="0" xfId="53" applyFont="1" applyAlignment="1">
      <alignment horizontal="center" vertical="center"/>
    </xf>
    <xf numFmtId="0" fontId="6" fillId="0" borderId="1" xfId="53" applyFont="1" applyBorder="1" applyAlignment="1">
      <alignment horizontal="center" vertical="top" wrapText="1"/>
    </xf>
    <xf numFmtId="0" fontId="6" fillId="0" borderId="3" xfId="53" applyFont="1" applyBorder="1" applyAlignment="1">
      <alignment horizontal="center" vertical="top" wrapText="1"/>
    </xf>
    <xf numFmtId="0" fontId="6" fillId="0" borderId="14" xfId="53" applyFont="1" applyBorder="1" applyAlignment="1">
      <alignment horizontal="center" vertical="top" wrapText="1"/>
    </xf>
    <xf numFmtId="0" fontId="6" fillId="0" borderId="17" xfId="53" applyFont="1" applyBorder="1" applyAlignment="1">
      <alignment horizontal="center" vertical="top" wrapText="1"/>
    </xf>
    <xf numFmtId="0" fontId="1" fillId="0" borderId="12" xfId="53" applyFont="1" applyBorder="1">
      <alignment vertical="center"/>
    </xf>
    <xf numFmtId="0" fontId="1" fillId="0" borderId="12" xfId="53" applyFont="1" applyBorder="1" applyAlignment="1">
      <alignment horizontal="center" vertical="center"/>
    </xf>
    <xf numFmtId="38" fontId="2" fillId="0" borderId="11" xfId="11" applyFont="1" applyFill="1" applyBorder="1" applyAlignment="1">
      <alignment horizontal="center" vertical="center" wrapText="1"/>
    </xf>
    <xf numFmtId="0" fontId="1" fillId="0" borderId="13" xfId="53" applyFont="1" applyBorder="1" applyAlignment="1">
      <alignment horizontal="center" vertical="center"/>
    </xf>
    <xf numFmtId="38" fontId="5" fillId="0" borderId="21" xfId="11" applyFont="1" applyFill="1" applyBorder="1" applyAlignment="1">
      <alignment horizontal="left" vertical="top" wrapText="1"/>
    </xf>
    <xf numFmtId="38" fontId="5" fillId="0" borderId="22" xfId="11" applyFont="1" applyFill="1" applyBorder="1" applyAlignment="1">
      <alignment horizontal="left" vertical="top" wrapText="1"/>
    </xf>
    <xf numFmtId="0" fontId="1" fillId="0" borderId="0" xfId="53" applyFont="1" applyAlignment="1">
      <alignment horizontal="center" vertical="center" wrapText="1"/>
    </xf>
    <xf numFmtId="0" fontId="1" fillId="0" borderId="0" xfId="53" applyFont="1" applyAlignment="1">
      <alignment vertical="center" wrapText="1"/>
    </xf>
    <xf numFmtId="0" fontId="1" fillId="3" borderId="2" xfId="53" applyFont="1" applyFill="1" applyBorder="1" applyAlignment="1">
      <alignment horizontal="center" vertical="center"/>
    </xf>
    <xf numFmtId="0" fontId="1" fillId="3" borderId="0" xfId="53" applyFont="1" applyFill="1">
      <alignment vertical="center"/>
    </xf>
    <xf numFmtId="0" fontId="4" fillId="0" borderId="1" xfId="53" applyFont="1" applyBorder="1" applyAlignment="1">
      <alignment horizontal="center" vertical="center"/>
    </xf>
    <xf numFmtId="0" fontId="4" fillId="0" borderId="2" xfId="53" applyFont="1" applyBorder="1" applyAlignment="1">
      <alignment horizontal="center" vertical="center"/>
    </xf>
    <xf numFmtId="38" fontId="5" fillId="0" borderId="14" xfId="11" applyFont="1" applyFill="1" applyBorder="1" applyAlignment="1">
      <alignment horizontal="center" vertical="center"/>
    </xf>
    <xf numFmtId="38" fontId="5" fillId="0" borderId="16" xfId="11" applyFont="1" applyFill="1" applyBorder="1" applyAlignment="1">
      <alignment horizontal="center" vertical="center"/>
    </xf>
    <xf numFmtId="38" fontId="1" fillId="0" borderId="15" xfId="11" applyFont="1" applyFill="1" applyBorder="1" applyAlignment="1">
      <alignment horizontal="left" vertical="center" wrapText="1"/>
    </xf>
    <xf numFmtId="38" fontId="1" fillId="0" borderId="5" xfId="11" applyFont="1" applyFill="1" applyBorder="1" applyAlignment="1">
      <alignment horizontal="left" vertical="top" wrapText="1"/>
    </xf>
    <xf numFmtId="38" fontId="1" fillId="0" borderId="15" xfId="11" applyFont="1" applyFill="1" applyBorder="1" applyAlignment="1">
      <alignment horizontal="left" vertical="top" wrapText="1"/>
    </xf>
    <xf numFmtId="38" fontId="2" fillId="0" borderId="13" xfId="11" applyFont="1" applyFill="1" applyBorder="1" applyAlignment="1">
      <alignment horizontal="center" vertical="center"/>
    </xf>
    <xf numFmtId="0" fontId="7" fillId="0" borderId="5" xfId="53" applyFont="1" applyBorder="1" applyAlignment="1">
      <alignment horizontal="left" vertical="top" wrapText="1"/>
    </xf>
    <xf numFmtId="0" fontId="7" fillId="0" borderId="6" xfId="53" applyFont="1" applyBorder="1" applyAlignment="1">
      <alignment horizontal="left" vertical="top" wrapText="1"/>
    </xf>
    <xf numFmtId="0" fontId="1" fillId="3" borderId="3" xfId="53" applyFont="1" applyFill="1" applyBorder="1" applyAlignment="1">
      <alignment horizontal="center" vertical="center"/>
    </xf>
    <xf numFmtId="0" fontId="4" fillId="0" borderId="3" xfId="53" applyFont="1" applyBorder="1" applyAlignment="1">
      <alignment horizontal="center" vertical="center"/>
    </xf>
    <xf numFmtId="38" fontId="5" fillId="0" borderId="17" xfId="11" applyFont="1" applyFill="1" applyBorder="1" applyAlignment="1">
      <alignment horizontal="center" vertical="center"/>
    </xf>
    <xf numFmtId="38" fontId="1" fillId="0" borderId="6" xfId="11" applyFont="1" applyFill="1" applyBorder="1" applyAlignment="1">
      <alignment horizontal="left" vertical="top" wrapText="1"/>
    </xf>
    <xf numFmtId="0" fontId="9" fillId="0" borderId="0" xfId="0" applyFont="1">
      <alignment vertical="center"/>
    </xf>
    <xf numFmtId="0" fontId="10" fillId="0" borderId="0" xfId="0" applyFont="1">
      <alignment vertical="center"/>
    </xf>
    <xf numFmtId="0" fontId="10" fillId="5" borderId="5" xfId="0" applyFont="1" applyFill="1" applyBorder="1" applyAlignment="1">
      <alignment horizontal="center" vertical="center"/>
    </xf>
    <xf numFmtId="0" fontId="10" fillId="5" borderId="15" xfId="0" applyFont="1" applyFill="1" applyBorder="1" applyAlignment="1">
      <alignment horizontal="center" vertical="center"/>
    </xf>
    <xf numFmtId="0" fontId="10" fillId="0" borderId="0" xfId="0" applyFont="1" applyAlignment="1">
      <alignment horizontal="center" vertical="center"/>
    </xf>
    <xf numFmtId="0" fontId="9" fillId="5" borderId="5" xfId="0" applyFont="1" applyFill="1" applyBorder="1" applyAlignment="1">
      <alignment horizontal="center" vertical="center"/>
    </xf>
    <xf numFmtId="0" fontId="9" fillId="5" borderId="15" xfId="0" applyFont="1" applyFill="1" applyBorder="1" applyAlignment="1">
      <alignment horizontal="center" vertical="center"/>
    </xf>
    <xf numFmtId="0" fontId="9" fillId="0" borderId="15" xfId="0" applyFont="1" applyBorder="1" applyAlignment="1">
      <alignment horizontal="center" vertical="center"/>
    </xf>
    <xf numFmtId="0" fontId="11" fillId="6" borderId="5"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6" xfId="0" applyFont="1" applyFill="1" applyBorder="1" applyAlignment="1">
      <alignment horizontal="center" vertical="center"/>
    </xf>
    <xf numFmtId="49" fontId="12" fillId="4" borderId="14" xfId="0" applyNumberFormat="1" applyFont="1" applyFill="1" applyBorder="1" applyAlignment="1">
      <alignment horizontal="center" vertical="center" shrinkToFit="1"/>
    </xf>
    <xf numFmtId="0" fontId="11" fillId="6" borderId="1"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17" xfId="0" applyFont="1" applyFill="1" applyBorder="1" applyAlignment="1">
      <alignment horizontal="center" vertical="center"/>
    </xf>
    <xf numFmtId="0" fontId="11" fillId="6" borderId="5" xfId="0" applyFont="1" applyFill="1" applyBorder="1">
      <alignment vertical="center"/>
    </xf>
    <xf numFmtId="0" fontId="11" fillId="6" borderId="15" xfId="0" applyFont="1" applyFill="1" applyBorder="1">
      <alignment vertical="center"/>
    </xf>
    <xf numFmtId="0" fontId="11" fillId="6" borderId="6" xfId="0" applyFont="1" applyFill="1" applyBorder="1">
      <alignment vertical="center"/>
    </xf>
    <xf numFmtId="0" fontId="11" fillId="6" borderId="5" xfId="0" applyFont="1" applyFill="1" applyBorder="1" applyAlignment="1">
      <alignment vertical="center" shrinkToFit="1"/>
    </xf>
    <xf numFmtId="0" fontId="11" fillId="6" borderId="15" xfId="0" applyFont="1" applyFill="1" applyBorder="1" applyAlignment="1">
      <alignment vertical="center" shrinkToFit="1"/>
    </xf>
    <xf numFmtId="0" fontId="13" fillId="0" borderId="0" xfId="0" applyFont="1">
      <alignment vertical="center"/>
    </xf>
    <xf numFmtId="0" fontId="11" fillId="0" borderId="0" xfId="0" applyFont="1">
      <alignment vertical="center"/>
    </xf>
    <xf numFmtId="0" fontId="14" fillId="0" borderId="0" xfId="0" applyFont="1">
      <alignment vertical="center"/>
    </xf>
    <xf numFmtId="49" fontId="11" fillId="4" borderId="23" xfId="0" applyNumberFormat="1" applyFont="1" applyFill="1" applyBorder="1" applyAlignment="1">
      <alignment horizontal="center" vertical="center"/>
    </xf>
    <xf numFmtId="179" fontId="11" fillId="4" borderId="23" xfId="1" applyNumberFormat="1" applyFont="1" applyFill="1" applyBorder="1" applyAlignment="1">
      <alignment horizontal="center" vertical="center" shrinkToFit="1"/>
    </xf>
    <xf numFmtId="49" fontId="11" fillId="4" borderId="24" xfId="0" applyNumberFormat="1" applyFont="1" applyFill="1" applyBorder="1" applyAlignment="1">
      <alignment horizontal="center" vertical="center"/>
    </xf>
    <xf numFmtId="179" fontId="11" fillId="4" borderId="24" xfId="1" applyNumberFormat="1" applyFont="1" applyFill="1" applyBorder="1" applyAlignment="1">
      <alignment horizontal="center" vertical="center" shrinkToFit="1"/>
    </xf>
    <xf numFmtId="49" fontId="11" fillId="4" borderId="25" xfId="0" applyNumberFormat="1" applyFont="1" applyFill="1" applyBorder="1" applyAlignment="1">
      <alignment horizontal="center" vertical="center"/>
    </xf>
    <xf numFmtId="179" fontId="11" fillId="4" borderId="25" xfId="1" applyNumberFormat="1" applyFont="1" applyFill="1" applyBorder="1" applyAlignment="1">
      <alignment horizontal="center" vertical="center" shrinkToFit="1"/>
    </xf>
    <xf numFmtId="49" fontId="11" fillId="7" borderId="5" xfId="0" applyNumberFormat="1" applyFont="1" applyFill="1" applyBorder="1" applyAlignment="1">
      <alignment horizontal="center" vertical="center"/>
    </xf>
    <xf numFmtId="49" fontId="11" fillId="7" borderId="15" xfId="0" applyNumberFormat="1" applyFont="1" applyFill="1" applyBorder="1" applyAlignment="1">
      <alignment horizontal="center" vertical="center"/>
    </xf>
    <xf numFmtId="49" fontId="11" fillId="0" borderId="0" xfId="0" applyNumberFormat="1" applyFont="1" applyAlignment="1">
      <alignment horizontal="center" vertical="center" wrapText="1"/>
    </xf>
    <xf numFmtId="49" fontId="11" fillId="0" borderId="0" xfId="0" applyNumberFormat="1" applyFont="1" applyAlignment="1">
      <alignment vertical="center" wrapText="1"/>
    </xf>
    <xf numFmtId="0" fontId="13" fillId="7" borderId="0" xfId="0" applyFont="1" applyFill="1" applyAlignment="1">
      <alignment horizontal="left" vertical="center"/>
    </xf>
    <xf numFmtId="0" fontId="9" fillId="7" borderId="0" xfId="0" applyFont="1" applyFill="1">
      <alignment vertical="center"/>
    </xf>
    <xf numFmtId="0" fontId="11" fillId="7" borderId="0" xfId="0" applyFont="1" applyFill="1">
      <alignment vertical="center"/>
    </xf>
    <xf numFmtId="0" fontId="14" fillId="0" borderId="0" xfId="0" applyFont="1" applyAlignment="1">
      <alignment vertical="center" shrinkToFit="1"/>
    </xf>
    <xf numFmtId="49" fontId="12" fillId="4" borderId="16" xfId="0" applyNumberFormat="1" applyFont="1" applyFill="1" applyBorder="1" applyAlignment="1">
      <alignment horizontal="center" vertical="center" shrinkToFit="1"/>
    </xf>
    <xf numFmtId="49" fontId="12" fillId="4" borderId="17" xfId="0" applyNumberFormat="1" applyFont="1" applyFill="1" applyBorder="1" applyAlignment="1">
      <alignment horizontal="center" vertical="center" shrinkToFit="1"/>
    </xf>
    <xf numFmtId="0" fontId="11" fillId="8" borderId="5" xfId="0" applyFont="1" applyFill="1" applyBorder="1" applyAlignment="1">
      <alignment vertical="center" shrinkToFit="1"/>
    </xf>
    <xf numFmtId="0" fontId="11" fillId="8" borderId="15" xfId="0" applyFont="1" applyFill="1" applyBorder="1" applyAlignment="1">
      <alignment vertical="center" shrinkToFit="1"/>
    </xf>
    <xf numFmtId="0" fontId="9" fillId="4" borderId="15" xfId="0" applyFont="1" applyFill="1" applyBorder="1">
      <alignment vertical="center"/>
    </xf>
    <xf numFmtId="0" fontId="11" fillId="7" borderId="15" xfId="0" applyFont="1" applyFill="1" applyBorder="1" applyAlignment="1">
      <alignment horizontal="left" vertical="center"/>
    </xf>
    <xf numFmtId="0" fontId="9" fillId="7" borderId="15" xfId="0" applyFont="1" applyFill="1" applyBorder="1">
      <alignment vertical="center"/>
    </xf>
    <xf numFmtId="0" fontId="9" fillId="7" borderId="15" xfId="0" applyFont="1" applyFill="1" applyBorder="1" applyAlignment="1">
      <alignment horizontal="center" vertical="center"/>
    </xf>
    <xf numFmtId="0" fontId="9" fillId="0" borderId="0" xfId="0" applyFont="1" applyAlignment="1">
      <alignment horizontal="left" vertical="center"/>
    </xf>
    <xf numFmtId="0" fontId="9" fillId="0" borderId="0" xfId="0" applyFont="1" applyProtection="1">
      <alignment vertical="center"/>
      <protection locked="0"/>
    </xf>
    <xf numFmtId="0" fontId="9" fillId="0" borderId="0" xfId="0" applyFont="1" applyAlignment="1">
      <alignment horizontal="center"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179" fontId="10" fillId="0" borderId="0" xfId="1" applyNumberFormat="1" applyFont="1" applyFill="1" applyBorder="1" applyAlignment="1">
      <alignment vertical="center" shrinkToFit="1"/>
    </xf>
    <xf numFmtId="0" fontId="9" fillId="7" borderId="0" xfId="0" applyFont="1" applyFill="1" applyAlignment="1">
      <alignment horizontal="left" vertical="center"/>
    </xf>
    <xf numFmtId="0" fontId="9" fillId="7" borderId="0" xfId="0" applyFont="1" applyFill="1" applyProtection="1">
      <alignment vertical="center"/>
      <protection locked="0"/>
    </xf>
    <xf numFmtId="0" fontId="9" fillId="7" borderId="0" xfId="0" applyFont="1" applyFill="1" applyAlignment="1">
      <alignment horizontal="center" vertical="center"/>
    </xf>
    <xf numFmtId="179" fontId="14" fillId="0" borderId="0" xfId="1" applyNumberFormat="1" applyFont="1" applyFill="1" applyBorder="1" applyAlignment="1">
      <alignment vertical="center" shrinkToFit="1"/>
    </xf>
    <xf numFmtId="0" fontId="9" fillId="4" borderId="5" xfId="0" applyFont="1" applyFill="1" applyBorder="1" applyAlignment="1">
      <alignment vertical="center" shrinkToFit="1"/>
    </xf>
    <xf numFmtId="0" fontId="9" fillId="4" borderId="15" xfId="0" applyFont="1" applyFill="1" applyBorder="1" applyAlignment="1">
      <alignment vertical="center" shrinkToFit="1"/>
    </xf>
    <xf numFmtId="0" fontId="9" fillId="8" borderId="5" xfId="0" applyFont="1" applyFill="1" applyBorder="1" applyAlignment="1">
      <alignment horizontal="center" vertical="center"/>
    </xf>
    <xf numFmtId="0" fontId="11" fillId="0" borderId="0" xfId="0" applyFont="1" applyAlignment="1">
      <alignment horizontal="center" vertical="center"/>
    </xf>
    <xf numFmtId="0" fontId="11" fillId="7" borderId="0" xfId="0" applyFont="1" applyFill="1" applyAlignment="1">
      <alignment vertical="center" wrapText="1"/>
    </xf>
    <xf numFmtId="0" fontId="11" fillId="4" borderId="5" xfId="0" applyFont="1" applyFill="1" applyBorder="1" applyAlignment="1">
      <alignment horizontal="center" vertical="center"/>
    </xf>
    <xf numFmtId="0" fontId="11" fillId="4" borderId="15" xfId="0" applyFont="1" applyFill="1" applyBorder="1" applyAlignment="1">
      <alignment horizontal="center" vertical="center"/>
    </xf>
    <xf numFmtId="0" fontId="11" fillId="8" borderId="6" xfId="0" applyFont="1" applyFill="1" applyBorder="1" applyAlignment="1">
      <alignment vertical="center" shrinkToFit="1"/>
    </xf>
    <xf numFmtId="0" fontId="9" fillId="8" borderId="15" xfId="0" applyFont="1" applyFill="1" applyBorder="1" applyAlignment="1">
      <alignment horizontal="center" vertical="center"/>
    </xf>
    <xf numFmtId="0" fontId="9" fillId="8" borderId="6" xfId="0" applyFont="1" applyFill="1" applyBorder="1" applyAlignment="1">
      <alignment horizontal="center" vertical="center"/>
    </xf>
    <xf numFmtId="0" fontId="11" fillId="0" borderId="0" xfId="0" applyFont="1" applyAlignment="1">
      <alignment vertical="center" shrinkToFit="1"/>
    </xf>
    <xf numFmtId="0" fontId="11" fillId="0" borderId="0" xfId="0" applyFont="1" applyAlignment="1">
      <alignment horizontal="center" vertical="center" textRotation="255"/>
    </xf>
    <xf numFmtId="0" fontId="11" fillId="6" borderId="5" xfId="0" applyFont="1" applyFill="1" applyBorder="1" applyAlignment="1">
      <alignment horizontal="center" vertical="center" wrapText="1"/>
    </xf>
    <xf numFmtId="0" fontId="11" fillId="6" borderId="15" xfId="0" applyFont="1" applyFill="1" applyBorder="1" applyAlignment="1">
      <alignment horizontal="center" vertical="center" wrapText="1"/>
    </xf>
    <xf numFmtId="38" fontId="11" fillId="0" borderId="1" xfId="1" applyFont="1" applyBorder="1" applyAlignment="1">
      <alignment vertical="center" wrapText="1"/>
    </xf>
    <xf numFmtId="38" fontId="11" fillId="0" borderId="2" xfId="1" applyFont="1" applyBorder="1" applyAlignment="1">
      <alignment vertical="center" wrapText="1"/>
    </xf>
    <xf numFmtId="38" fontId="11" fillId="0" borderId="14" xfId="1" applyFont="1" applyBorder="1" applyAlignment="1">
      <alignment vertical="center" wrapText="1"/>
    </xf>
    <xf numFmtId="38" fontId="11" fillId="0" borderId="16" xfId="1" applyFont="1" applyBorder="1" applyAlignment="1">
      <alignment vertical="center" wrapText="1"/>
    </xf>
    <xf numFmtId="0" fontId="14" fillId="4" borderId="23" xfId="0" applyFont="1" applyFill="1" applyBorder="1" applyAlignment="1">
      <alignment horizontal="center" vertical="center" shrinkToFit="1"/>
    </xf>
    <xf numFmtId="38" fontId="14" fillId="4" borderId="23" xfId="1" applyFont="1" applyFill="1" applyBorder="1" applyAlignment="1">
      <alignment horizontal="center" vertical="center" shrinkToFit="1"/>
    </xf>
    <xf numFmtId="0" fontId="14" fillId="4" borderId="24" xfId="0" applyFont="1" applyFill="1" applyBorder="1" applyAlignment="1">
      <alignment horizontal="center" vertical="center" shrinkToFit="1"/>
    </xf>
    <xf numFmtId="38" fontId="14" fillId="4" borderId="24" xfId="1" applyFont="1" applyFill="1" applyBorder="1" applyAlignment="1">
      <alignment horizontal="center" vertical="center" shrinkToFit="1"/>
    </xf>
    <xf numFmtId="0" fontId="14" fillId="4" borderId="25" xfId="0" applyFont="1" applyFill="1" applyBorder="1" applyAlignment="1">
      <alignment horizontal="center" vertical="center" shrinkToFit="1"/>
    </xf>
    <xf numFmtId="38" fontId="14" fillId="4" borderId="25" xfId="1" applyFont="1" applyFill="1" applyBorder="1" applyAlignment="1">
      <alignment horizontal="center" vertical="center" shrinkToFit="1"/>
    </xf>
    <xf numFmtId="38" fontId="11" fillId="0" borderId="5" xfId="1" applyFont="1" applyBorder="1" applyAlignment="1">
      <alignment horizontal="center" vertical="center" wrapText="1"/>
    </xf>
    <xf numFmtId="0" fontId="11" fillId="0" borderId="0" xfId="0" applyFont="1" applyAlignment="1">
      <alignment vertical="center" wrapText="1"/>
    </xf>
    <xf numFmtId="38" fontId="11" fillId="7" borderId="1" xfId="1" applyFont="1" applyFill="1" applyBorder="1" applyAlignment="1">
      <alignment horizontal="right" vertical="center" wrapText="1"/>
    </xf>
    <xf numFmtId="38" fontId="11" fillId="7" borderId="2" xfId="1" applyFont="1" applyFill="1" applyBorder="1" applyAlignment="1">
      <alignment horizontal="right" vertical="center" wrapText="1"/>
    </xf>
    <xf numFmtId="38" fontId="11" fillId="7" borderId="14" xfId="1" applyFont="1" applyFill="1" applyBorder="1" applyAlignment="1">
      <alignment horizontal="right" vertical="center" wrapText="1"/>
    </xf>
    <xf numFmtId="38" fontId="11" fillId="7" borderId="16" xfId="1" applyFont="1" applyFill="1" applyBorder="1" applyAlignment="1">
      <alignment horizontal="right" vertical="center" wrapText="1"/>
    </xf>
    <xf numFmtId="0" fontId="14" fillId="0" borderId="2" xfId="0" applyFont="1" applyBorder="1" applyAlignment="1">
      <alignment vertical="center" shrinkToFit="1"/>
    </xf>
    <xf numFmtId="0" fontId="10" fillId="0" borderId="0" xfId="0" applyFont="1" applyProtection="1">
      <alignment vertical="center"/>
      <protection locked="0"/>
    </xf>
    <xf numFmtId="0" fontId="10" fillId="5" borderId="6" xfId="0" applyFont="1" applyFill="1" applyBorder="1" applyAlignment="1">
      <alignment horizontal="center" vertical="center"/>
    </xf>
    <xf numFmtId="0" fontId="9" fillId="5" borderId="6" xfId="0" applyFont="1" applyFill="1" applyBorder="1" applyAlignment="1">
      <alignment horizontal="center" vertical="center"/>
    </xf>
    <xf numFmtId="0" fontId="9" fillId="4" borderId="6" xfId="0" applyFont="1" applyFill="1" applyBorder="1" applyAlignment="1">
      <alignment vertical="center" shrinkToFit="1"/>
    </xf>
    <xf numFmtId="0" fontId="11" fillId="4" borderId="6" xfId="0" applyFont="1" applyFill="1" applyBorder="1" applyAlignment="1">
      <alignment horizontal="center" vertical="center"/>
    </xf>
    <xf numFmtId="0" fontId="11" fillId="6" borderId="5" xfId="0" applyFont="1" applyFill="1" applyBorder="1" applyAlignment="1">
      <alignment horizontal="center" vertical="center" wrapText="1" shrinkToFit="1"/>
    </xf>
    <xf numFmtId="0" fontId="11" fillId="6" borderId="15" xfId="0" applyFont="1" applyFill="1" applyBorder="1" applyAlignment="1">
      <alignment horizontal="center" vertical="center" shrinkToFit="1"/>
    </xf>
    <xf numFmtId="0" fontId="11" fillId="6" borderId="6" xfId="0" applyFont="1" applyFill="1" applyBorder="1" applyAlignment="1">
      <alignment horizontal="center" vertical="center" shrinkToFit="1"/>
    </xf>
    <xf numFmtId="0" fontId="9" fillId="0" borderId="6" xfId="0" applyFont="1" applyBorder="1" applyAlignment="1">
      <alignment horizontal="center" vertical="center"/>
    </xf>
    <xf numFmtId="0" fontId="9" fillId="7" borderId="6" xfId="0" applyFont="1" applyFill="1" applyBorder="1" applyAlignment="1">
      <alignment horizontal="center" vertical="center"/>
    </xf>
    <xf numFmtId="0" fontId="14" fillId="6" borderId="26"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6" borderId="28" xfId="0" applyFont="1" applyFill="1" applyBorder="1" applyAlignment="1">
      <alignment horizontal="center" vertical="center" wrapText="1"/>
    </xf>
    <xf numFmtId="38" fontId="11" fillId="0" borderId="2" xfId="1" applyFont="1" applyBorder="1">
      <alignment vertical="center"/>
    </xf>
    <xf numFmtId="38" fontId="11" fillId="0" borderId="29" xfId="1" applyFont="1" applyBorder="1">
      <alignment vertical="center"/>
    </xf>
    <xf numFmtId="38" fontId="11" fillId="0" borderId="30" xfId="1" applyFont="1" applyBorder="1" applyAlignment="1">
      <alignment vertical="center" shrinkToFit="1"/>
    </xf>
    <xf numFmtId="38" fontId="11" fillId="0" borderId="15" xfId="1" applyFont="1" applyBorder="1" applyAlignment="1">
      <alignment vertical="center" shrinkToFit="1"/>
    </xf>
    <xf numFmtId="0" fontId="11" fillId="7" borderId="15" xfId="0" applyFont="1" applyFill="1" applyBorder="1">
      <alignment vertical="center"/>
    </xf>
    <xf numFmtId="0" fontId="11" fillId="7" borderId="31" xfId="0" applyFont="1" applyFill="1" applyBorder="1">
      <alignment vertical="center"/>
    </xf>
    <xf numFmtId="38" fontId="11" fillId="0" borderId="16" xfId="1" applyFont="1" applyBorder="1">
      <alignment vertical="center"/>
    </xf>
    <xf numFmtId="38" fontId="11" fillId="0" borderId="32" xfId="1" applyFont="1" applyBorder="1">
      <alignment vertical="center"/>
    </xf>
    <xf numFmtId="38" fontId="11" fillId="0" borderId="33" xfId="1" applyFont="1" applyBorder="1" applyAlignment="1">
      <alignment vertical="center" shrinkToFit="1"/>
    </xf>
    <xf numFmtId="38" fontId="11" fillId="0" borderId="34" xfId="1" applyFont="1" applyBorder="1" applyAlignment="1">
      <alignment vertical="center" shrinkToFit="1"/>
    </xf>
    <xf numFmtId="0" fontId="11" fillId="7" borderId="34" xfId="0" applyFont="1" applyFill="1" applyBorder="1">
      <alignment vertical="center"/>
    </xf>
    <xf numFmtId="0" fontId="11" fillId="7" borderId="35" xfId="0" applyFont="1" applyFill="1" applyBorder="1">
      <alignment vertical="center"/>
    </xf>
    <xf numFmtId="38" fontId="11" fillId="0" borderId="15" xfId="1" applyFont="1" applyBorder="1" applyAlignment="1">
      <alignment horizontal="center" vertical="center" wrapText="1"/>
    </xf>
    <xf numFmtId="38" fontId="11" fillId="0" borderId="6" xfId="1" applyFont="1" applyBorder="1" applyAlignment="1">
      <alignment horizontal="center" vertical="center" wrapText="1"/>
    </xf>
    <xf numFmtId="180" fontId="11" fillId="0" borderId="0" xfId="0" applyNumberFormat="1" applyFont="1" applyAlignment="1">
      <alignment vertical="center" shrinkToFit="1"/>
    </xf>
    <xf numFmtId="0" fontId="10" fillId="0" borderId="2" xfId="0" applyFont="1" applyBorder="1">
      <alignment vertical="center"/>
    </xf>
    <xf numFmtId="0" fontId="11" fillId="6" borderId="2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7" borderId="2" xfId="0" applyFont="1" applyFill="1" applyBorder="1">
      <alignment vertical="center"/>
    </xf>
    <xf numFmtId="0" fontId="11" fillId="7" borderId="29" xfId="0" applyFont="1" applyFill="1" applyBorder="1">
      <alignment vertical="center"/>
    </xf>
    <xf numFmtId="180" fontId="11" fillId="0" borderId="36" xfId="0" applyNumberFormat="1" applyFont="1" applyBorder="1" applyAlignment="1">
      <alignment vertical="center" shrinkToFit="1"/>
    </xf>
    <xf numFmtId="180" fontId="11" fillId="0" borderId="2" xfId="0" applyNumberFormat="1" applyFont="1" applyBorder="1" applyAlignment="1">
      <alignment vertical="center" shrinkToFit="1"/>
    </xf>
    <xf numFmtId="0" fontId="11" fillId="7" borderId="16" xfId="0" applyFont="1" applyFill="1" applyBorder="1">
      <alignment vertical="center"/>
    </xf>
    <xf numFmtId="0" fontId="11" fillId="7" borderId="32" xfId="0" applyFont="1" applyFill="1" applyBorder="1">
      <alignment vertical="center"/>
    </xf>
    <xf numFmtId="180" fontId="11" fillId="0" borderId="37" xfId="0" applyNumberFormat="1" applyFont="1" applyBorder="1" applyAlignment="1">
      <alignment vertical="center" shrinkToFit="1"/>
    </xf>
    <xf numFmtId="180" fontId="11" fillId="0" borderId="16" xfId="0" applyNumberFormat="1" applyFont="1" applyBorder="1" applyAlignment="1">
      <alignment vertical="center" shrinkToFit="1"/>
    </xf>
    <xf numFmtId="0" fontId="14" fillId="0" borderId="0" xfId="0" applyFont="1" applyAlignment="1">
      <alignment horizontal="center" vertical="center"/>
    </xf>
    <xf numFmtId="0" fontId="15" fillId="0" borderId="0" xfId="0" applyFont="1">
      <alignment vertical="center"/>
    </xf>
    <xf numFmtId="49" fontId="12" fillId="4" borderId="14" xfId="0" applyNumberFormat="1" applyFont="1" applyFill="1" applyBorder="1" applyAlignment="1" applyProtection="1">
      <alignment horizontal="center" vertical="center" shrinkToFit="1"/>
      <protection locked="0"/>
    </xf>
    <xf numFmtId="0" fontId="11" fillId="4" borderId="14" xfId="0" applyFont="1" applyFill="1" applyBorder="1" applyAlignment="1" applyProtection="1">
      <alignment horizontal="center" vertical="center"/>
      <protection locked="0"/>
    </xf>
    <xf numFmtId="49" fontId="11" fillId="4" borderId="23" xfId="0" applyNumberFormat="1" applyFont="1" applyFill="1" applyBorder="1" applyAlignment="1" applyProtection="1">
      <alignment horizontal="center" vertical="center"/>
      <protection locked="0"/>
    </xf>
    <xf numFmtId="179" fontId="11" fillId="4" borderId="23" xfId="1" applyNumberFormat="1" applyFont="1" applyFill="1" applyBorder="1" applyAlignment="1" applyProtection="1">
      <alignment horizontal="center" vertical="center" shrinkToFit="1"/>
      <protection locked="0"/>
    </xf>
    <xf numFmtId="49" fontId="11" fillId="4" borderId="38" xfId="0" applyNumberFormat="1" applyFont="1" applyFill="1" applyBorder="1" applyAlignment="1" applyProtection="1">
      <alignment horizontal="center" vertical="center"/>
      <protection locked="0"/>
    </xf>
    <xf numFmtId="49" fontId="11" fillId="4" borderId="39" xfId="0" applyNumberFormat="1" applyFont="1" applyFill="1" applyBorder="1" applyAlignment="1" applyProtection="1">
      <alignment horizontal="center" vertical="center"/>
      <protection locked="0"/>
    </xf>
    <xf numFmtId="49" fontId="11" fillId="4" borderId="40" xfId="0" applyNumberFormat="1" applyFont="1" applyFill="1" applyBorder="1" applyAlignment="1" applyProtection="1">
      <alignment horizontal="center" vertical="center"/>
      <protection locked="0"/>
    </xf>
    <xf numFmtId="179" fontId="11" fillId="4" borderId="41" xfId="1" applyNumberFormat="1" applyFont="1" applyFill="1" applyBorder="1" applyAlignment="1" applyProtection="1">
      <alignment horizontal="center" vertical="center" shrinkToFit="1"/>
      <protection locked="0"/>
    </xf>
    <xf numFmtId="49" fontId="11" fillId="4" borderId="24" xfId="0" applyNumberFormat="1" applyFont="1" applyFill="1" applyBorder="1" applyAlignment="1" applyProtection="1">
      <alignment horizontal="center" vertical="center"/>
      <protection locked="0"/>
    </xf>
    <xf numFmtId="179" fontId="11" fillId="4" borderId="24" xfId="1" applyNumberFormat="1" applyFont="1" applyFill="1" applyBorder="1" applyAlignment="1" applyProtection="1">
      <alignment horizontal="center" vertical="center" shrinkToFit="1"/>
      <protection locked="0"/>
    </xf>
    <xf numFmtId="49" fontId="11" fillId="4" borderId="25" xfId="0" applyNumberFormat="1" applyFont="1" applyFill="1" applyBorder="1" applyAlignment="1" applyProtection="1">
      <alignment horizontal="center" vertical="center"/>
      <protection locked="0"/>
    </xf>
    <xf numFmtId="179" fontId="11" fillId="4" borderId="25" xfId="1" applyNumberFormat="1" applyFont="1" applyFill="1" applyBorder="1" applyAlignment="1" applyProtection="1">
      <alignment horizontal="center" vertical="center" shrinkToFit="1"/>
      <protection locked="0"/>
    </xf>
    <xf numFmtId="49" fontId="12" fillId="4" borderId="16" xfId="0" applyNumberFormat="1" applyFont="1" applyFill="1" applyBorder="1" applyAlignment="1" applyProtection="1">
      <alignment horizontal="center" vertical="center" shrinkToFit="1"/>
      <protection locked="0"/>
    </xf>
    <xf numFmtId="49" fontId="12" fillId="4" borderId="17" xfId="0" applyNumberFormat="1" applyFont="1" applyFill="1" applyBorder="1" applyAlignment="1" applyProtection="1">
      <alignment horizontal="center" vertical="center" shrinkToFit="1"/>
      <protection locked="0"/>
    </xf>
    <xf numFmtId="0" fontId="11" fillId="4" borderId="16" xfId="0" applyFont="1" applyFill="1" applyBorder="1" applyAlignment="1" applyProtection="1">
      <alignment horizontal="center" vertical="center"/>
      <protection locked="0"/>
    </xf>
    <xf numFmtId="0" fontId="11" fillId="8" borderId="5" xfId="0" applyFont="1" applyFill="1" applyBorder="1" applyAlignment="1" applyProtection="1">
      <alignment vertical="center" shrinkToFit="1"/>
      <protection locked="0"/>
    </xf>
    <xf numFmtId="0" fontId="11" fillId="8" borderId="15" xfId="0" applyFont="1" applyFill="1" applyBorder="1" applyAlignment="1" applyProtection="1">
      <alignment vertical="center" shrinkToFit="1"/>
      <protection locked="0"/>
    </xf>
    <xf numFmtId="0" fontId="9" fillId="4" borderId="5" xfId="0" applyFont="1" applyFill="1" applyBorder="1" applyAlignment="1" applyProtection="1">
      <alignment vertical="center" shrinkToFit="1"/>
      <protection locked="0"/>
    </xf>
    <xf numFmtId="0" fontId="9" fillId="4" borderId="15" xfId="0" applyFont="1" applyFill="1" applyBorder="1" applyAlignment="1" applyProtection="1">
      <alignment vertical="center" shrinkToFit="1"/>
      <protection locked="0"/>
    </xf>
    <xf numFmtId="0" fontId="11" fillId="4" borderId="17" xfId="0" applyFont="1" applyFill="1" applyBorder="1" applyAlignment="1" applyProtection="1">
      <alignment horizontal="center" vertical="center"/>
      <protection locked="0"/>
    </xf>
    <xf numFmtId="0" fontId="9" fillId="8" borderId="5" xfId="0" applyFont="1" applyFill="1" applyBorder="1" applyAlignment="1" applyProtection="1">
      <alignment horizontal="center" vertical="center"/>
      <protection locked="0"/>
    </xf>
    <xf numFmtId="0" fontId="11" fillId="4" borderId="5" xfId="0" applyFont="1" applyFill="1" applyBorder="1" applyAlignment="1" applyProtection="1">
      <alignment horizontal="center" vertical="center"/>
      <protection locked="0"/>
    </xf>
    <xf numFmtId="0" fontId="11" fillId="4" borderId="15" xfId="0" applyFont="1" applyFill="1" applyBorder="1" applyAlignment="1" applyProtection="1">
      <alignment horizontal="center" vertical="center"/>
      <protection locked="0"/>
    </xf>
    <xf numFmtId="0" fontId="11" fillId="8" borderId="6" xfId="0" applyFont="1" applyFill="1" applyBorder="1" applyAlignment="1" applyProtection="1">
      <alignment vertical="center" shrinkToFit="1"/>
      <protection locked="0"/>
    </xf>
    <xf numFmtId="0" fontId="9" fillId="8" borderId="15" xfId="0" applyFont="1" applyFill="1" applyBorder="1" applyAlignment="1" applyProtection="1">
      <alignment horizontal="center" vertical="center"/>
      <protection locked="0"/>
    </xf>
    <xf numFmtId="0" fontId="9" fillId="8" borderId="6" xfId="0" applyFont="1" applyFill="1" applyBorder="1" applyAlignment="1" applyProtection="1">
      <alignment horizontal="center" vertical="center"/>
      <protection locked="0"/>
    </xf>
    <xf numFmtId="0" fontId="14" fillId="4" borderId="23" xfId="0" applyFont="1" applyFill="1" applyBorder="1" applyAlignment="1" applyProtection="1">
      <alignment horizontal="center" vertical="center" shrinkToFit="1"/>
      <protection locked="0"/>
    </xf>
    <xf numFmtId="38" fontId="14" fillId="4" borderId="23" xfId="1" applyFont="1" applyFill="1" applyBorder="1" applyAlignment="1" applyProtection="1">
      <alignment horizontal="center" vertical="center" shrinkToFit="1"/>
      <protection locked="0"/>
    </xf>
    <xf numFmtId="0" fontId="14" fillId="4" borderId="38" xfId="0" applyFont="1" applyFill="1" applyBorder="1" applyAlignment="1" applyProtection="1">
      <alignment horizontal="center" vertical="center" shrinkToFit="1"/>
      <protection locked="0"/>
    </xf>
    <xf numFmtId="0" fontId="14" fillId="4" borderId="39" xfId="0" applyFont="1" applyFill="1" applyBorder="1" applyAlignment="1" applyProtection="1">
      <alignment horizontal="center" vertical="center" shrinkToFit="1"/>
      <protection locked="0"/>
    </xf>
    <xf numFmtId="0" fontId="14" fillId="4" borderId="40" xfId="0" applyFont="1" applyFill="1" applyBorder="1" applyAlignment="1" applyProtection="1">
      <alignment horizontal="center" vertical="center" shrinkToFit="1"/>
      <protection locked="0"/>
    </xf>
    <xf numFmtId="38" fontId="14" fillId="4" borderId="41" xfId="1" applyFont="1" applyFill="1" applyBorder="1" applyAlignment="1" applyProtection="1">
      <alignment horizontal="center" vertical="center" shrinkToFit="1"/>
      <protection locked="0"/>
    </xf>
    <xf numFmtId="0" fontId="14" fillId="4" borderId="24" xfId="0" applyFont="1" applyFill="1" applyBorder="1" applyAlignment="1" applyProtection="1">
      <alignment horizontal="center" vertical="center" shrinkToFit="1"/>
      <protection locked="0"/>
    </xf>
    <xf numFmtId="38" fontId="14" fillId="4" borderId="24" xfId="1" applyFont="1" applyFill="1" applyBorder="1" applyAlignment="1" applyProtection="1">
      <alignment horizontal="center" vertical="center" shrinkToFit="1"/>
      <protection locked="0"/>
    </xf>
    <xf numFmtId="0" fontId="14" fillId="4" borderId="25" xfId="0" applyFont="1" applyFill="1" applyBorder="1" applyAlignment="1" applyProtection="1">
      <alignment horizontal="center" vertical="center" shrinkToFit="1"/>
      <protection locked="0"/>
    </xf>
    <xf numFmtId="38" fontId="14" fillId="4" borderId="25" xfId="1" applyFont="1" applyFill="1" applyBorder="1" applyAlignment="1" applyProtection="1">
      <alignment horizontal="center" vertical="center" shrinkToFit="1"/>
      <protection locked="0"/>
    </xf>
    <xf numFmtId="0" fontId="9" fillId="4" borderId="6" xfId="0" applyFont="1" applyFill="1" applyBorder="1" applyAlignment="1" applyProtection="1">
      <alignment vertical="center" shrinkToFit="1"/>
      <protection locked="0"/>
    </xf>
    <xf numFmtId="0" fontId="11" fillId="4" borderId="6" xfId="0" applyFont="1" applyFill="1" applyBorder="1" applyAlignment="1" applyProtection="1">
      <alignment horizontal="center" vertical="center"/>
      <protection locked="0"/>
    </xf>
    <xf numFmtId="0" fontId="11" fillId="0" borderId="2" xfId="0" applyFont="1" applyBorder="1">
      <alignment vertical="center"/>
    </xf>
    <xf numFmtId="0" fontId="11" fillId="0" borderId="29" xfId="0" applyFont="1" applyBorder="1">
      <alignment vertical="center"/>
    </xf>
    <xf numFmtId="180" fontId="11" fillId="0" borderId="30" xfId="0" applyNumberFormat="1" applyFont="1" applyBorder="1" applyAlignment="1">
      <alignment vertical="center" shrinkToFit="1"/>
    </xf>
    <xf numFmtId="180" fontId="11" fillId="0" borderId="15" xfId="0" applyNumberFormat="1" applyFont="1" applyBorder="1" applyAlignment="1">
      <alignment vertical="center" shrinkToFit="1"/>
    </xf>
    <xf numFmtId="0" fontId="11" fillId="0" borderId="16" xfId="0" applyFont="1" applyBorder="1">
      <alignment vertical="center"/>
    </xf>
    <xf numFmtId="0" fontId="11" fillId="0" borderId="32" xfId="0" applyFont="1" applyBorder="1">
      <alignment vertical="center"/>
    </xf>
    <xf numFmtId="180" fontId="11" fillId="0" borderId="33" xfId="0" applyNumberFormat="1" applyFont="1" applyBorder="1" applyAlignment="1">
      <alignment vertical="center" shrinkToFit="1"/>
    </xf>
    <xf numFmtId="180" fontId="11" fillId="0" borderId="34" xfId="0" applyNumberFormat="1" applyFont="1" applyBorder="1" applyAlignment="1">
      <alignment vertical="center" shrinkToFit="1"/>
    </xf>
    <xf numFmtId="0" fontId="10" fillId="0" borderId="0" xfId="0" applyFont="1" applyProtection="1">
      <alignment vertical="center"/>
    </xf>
    <xf numFmtId="0" fontId="13" fillId="0" borderId="0" xfId="0" applyFont="1" applyAlignment="1">
      <alignment horizontal="left" vertical="center"/>
    </xf>
    <xf numFmtId="0" fontId="10" fillId="6" borderId="11" xfId="0" applyFont="1" applyFill="1" applyBorder="1" applyAlignment="1">
      <alignment horizontal="center" vertical="center" shrinkToFit="1"/>
    </xf>
    <xf numFmtId="0" fontId="9" fillId="6" borderId="11" xfId="0" applyFont="1" applyFill="1" applyBorder="1" applyAlignment="1">
      <alignment horizontal="center" vertical="center"/>
    </xf>
    <xf numFmtId="0" fontId="9" fillId="6" borderId="11" xfId="0" applyFont="1" applyFill="1" applyBorder="1" applyAlignment="1">
      <alignment horizontal="center" vertical="center" wrapText="1"/>
    </xf>
    <xf numFmtId="0" fontId="9" fillId="6" borderId="3" xfId="0" applyFont="1" applyFill="1" applyBorder="1" applyAlignment="1">
      <alignment horizontal="center" vertical="center"/>
    </xf>
    <xf numFmtId="0" fontId="9" fillId="6" borderId="12" xfId="0" applyFont="1" applyFill="1" applyBorder="1" applyAlignment="1">
      <alignment horizontal="center" vertical="center"/>
    </xf>
    <xf numFmtId="0" fontId="11" fillId="6" borderId="11" xfId="0" applyFont="1" applyFill="1" applyBorder="1" applyAlignment="1">
      <alignment horizontal="center" vertical="center" shrinkToFit="1"/>
    </xf>
    <xf numFmtId="0" fontId="9" fillId="6" borderId="17" xfId="0" applyFont="1" applyFill="1" applyBorder="1" applyAlignment="1">
      <alignment horizontal="center" vertical="center"/>
    </xf>
    <xf numFmtId="0" fontId="9" fillId="6" borderId="13" xfId="0" applyFont="1" applyFill="1" applyBorder="1" applyAlignment="1">
      <alignment horizontal="center" vertical="center"/>
    </xf>
    <xf numFmtId="0" fontId="11" fillId="6" borderId="11" xfId="0" applyFont="1" applyFill="1" applyBorder="1" applyAlignment="1">
      <alignment horizontal="center" vertical="center" wrapText="1"/>
    </xf>
    <xf numFmtId="180" fontId="10" fillId="0" borderId="11" xfId="0" applyNumberFormat="1" applyFont="1" applyBorder="1" applyAlignment="1">
      <alignment horizontal="center" vertical="center" shrinkToFit="1"/>
    </xf>
    <xf numFmtId="49" fontId="10" fillId="0" borderId="11" xfId="0" applyNumberFormat="1" applyFont="1" applyBorder="1" applyAlignment="1">
      <alignment vertical="center" shrinkToFit="1"/>
    </xf>
    <xf numFmtId="0" fontId="10" fillId="0" borderId="11" xfId="0" applyFont="1" applyBorder="1" applyAlignment="1">
      <alignment vertical="center" shrinkToFit="1"/>
    </xf>
    <xf numFmtId="180" fontId="10" fillId="0" borderId="11" xfId="1" applyNumberFormat="1" applyFont="1" applyBorder="1" applyAlignment="1">
      <alignment horizontal="right" vertical="center" shrinkToFit="1"/>
    </xf>
    <xf numFmtId="180" fontId="10" fillId="0" borderId="11" xfId="1" applyNumberFormat="1" applyFont="1" applyBorder="1" applyAlignment="1">
      <alignment vertical="center" shrinkToFit="1"/>
    </xf>
    <xf numFmtId="0" fontId="11" fillId="6" borderId="12" xfId="0" applyFont="1" applyFill="1" applyBorder="1" applyAlignment="1">
      <alignment horizontal="center" vertical="center" shrinkToFi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xf>
    <xf numFmtId="0" fontId="11" fillId="6" borderId="13" xfId="0" applyFont="1" applyFill="1" applyBorder="1" applyAlignment="1">
      <alignment horizontal="center" vertical="center" wrapText="1"/>
    </xf>
    <xf numFmtId="180" fontId="11" fillId="6" borderId="6" xfId="1" applyNumberFormat="1" applyFont="1" applyFill="1" applyBorder="1" applyAlignment="1">
      <alignment horizontal="center" vertical="center" shrinkToFit="1"/>
    </xf>
    <xf numFmtId="49" fontId="10" fillId="0" borderId="5"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10" fillId="0" borderId="6" xfId="0" applyNumberFormat="1" applyFont="1" applyBorder="1" applyAlignment="1">
      <alignment horizontal="center" vertical="center" shrinkToFit="1"/>
    </xf>
    <xf numFmtId="0" fontId="10" fillId="0" borderId="11" xfId="0" applyFont="1" applyBorder="1">
      <alignment vertical="center"/>
    </xf>
    <xf numFmtId="0" fontId="9" fillId="0" borderId="0" xfId="0" applyFont="1" applyAlignment="1">
      <alignment horizontal="center" vertical="center" shrinkToFit="1"/>
    </xf>
    <xf numFmtId="180" fontId="10" fillId="9" borderId="11" xfId="1" applyNumberFormat="1" applyFont="1" applyFill="1" applyBorder="1" applyAlignment="1">
      <alignment horizontal="right" vertical="center" shrinkToFit="1"/>
    </xf>
    <xf numFmtId="180" fontId="11" fillId="6" borderId="11" xfId="1" applyNumberFormat="1" applyFont="1" applyFill="1" applyBorder="1" applyAlignment="1">
      <alignment horizontal="center" vertical="center" shrinkToFit="1"/>
    </xf>
    <xf numFmtId="0" fontId="12" fillId="0" borderId="0" xfId="0" applyFont="1">
      <alignment vertical="center"/>
    </xf>
    <xf numFmtId="0" fontId="16" fillId="0" borderId="0" xfId="0" applyFont="1" applyAlignment="1">
      <alignment horizontal="center"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2" fillId="7" borderId="0" xfId="0" applyFont="1" applyFill="1">
      <alignment vertical="center"/>
    </xf>
    <xf numFmtId="0" fontId="16" fillId="0" borderId="0" xfId="0" applyFont="1" applyAlignment="1">
      <alignment horizontal="distributed" vertical="center"/>
    </xf>
    <xf numFmtId="0" fontId="16" fillId="0" borderId="0" xfId="0" applyFont="1" applyAlignment="1">
      <alignment vertical="center" shrinkToFit="1"/>
    </xf>
    <xf numFmtId="181" fontId="16" fillId="0" borderId="0" xfId="0" applyNumberFormat="1" applyFont="1" applyAlignment="1">
      <alignment horizontal="center" vertical="center"/>
    </xf>
    <xf numFmtId="181" fontId="16" fillId="0" borderId="0" xfId="0" applyNumberFormat="1" applyFont="1">
      <alignment vertical="center"/>
    </xf>
    <xf numFmtId="0" fontId="12" fillId="6" borderId="5" xfId="0" applyFont="1" applyFill="1" applyBorder="1">
      <alignment vertical="center"/>
    </xf>
    <xf numFmtId="0" fontId="12" fillId="6" borderId="15" xfId="0" applyFont="1" applyFill="1" applyBorder="1">
      <alignment vertical="center"/>
    </xf>
    <xf numFmtId="0" fontId="12" fillId="6" borderId="5"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6" xfId="0" applyFont="1" applyFill="1" applyBorder="1" applyAlignment="1">
      <alignment horizontal="center" vertical="center"/>
    </xf>
    <xf numFmtId="0" fontId="16" fillId="4" borderId="0" xfId="0" applyFont="1" applyFill="1" applyAlignment="1" applyProtection="1">
      <alignment horizontal="center" vertical="center"/>
      <protection locked="0"/>
    </xf>
    <xf numFmtId="0" fontId="12" fillId="6" borderId="6" xfId="0" applyFont="1" applyFill="1" applyBorder="1">
      <alignment vertical="center"/>
    </xf>
    <xf numFmtId="0" fontId="12" fillId="4" borderId="11" xfId="0" applyFont="1" applyFill="1" applyBorder="1" applyAlignment="1" applyProtection="1">
      <alignment vertical="center" shrinkToFit="1"/>
      <protection locked="0"/>
    </xf>
    <xf numFmtId="0" fontId="12" fillId="0" borderId="0" xfId="0" applyFont="1" applyAlignment="1">
      <alignment horizontal="right" vertical="center"/>
    </xf>
    <xf numFmtId="0" fontId="16" fillId="0" borderId="0" xfId="0" applyFont="1" applyAlignment="1">
      <alignment horizontal="left" vertical="top"/>
    </xf>
    <xf numFmtId="0" fontId="16" fillId="0" borderId="0" xfId="0" applyFont="1" applyProtection="1">
      <alignment vertical="center"/>
      <protection locked="0"/>
    </xf>
    <xf numFmtId="0" fontId="17" fillId="0" borderId="0" xfId="0" applyFont="1" applyAlignment="1">
      <alignment horizontal="center" vertical="center"/>
    </xf>
    <xf numFmtId="0" fontId="18" fillId="0" borderId="0" xfId="0" applyFont="1" applyAlignment="1">
      <alignment horizontal="left" vertical="top"/>
    </xf>
    <xf numFmtId="0" fontId="16" fillId="10" borderId="11" xfId="0" applyFont="1" applyFill="1" applyBorder="1" applyAlignment="1">
      <alignment horizontal="center" vertical="center"/>
    </xf>
    <xf numFmtId="0" fontId="18" fillId="10" borderId="11" xfId="0" applyFont="1" applyFill="1" applyBorder="1" applyAlignment="1">
      <alignment horizontal="center" vertical="top"/>
    </xf>
    <xf numFmtId="0" fontId="16" fillId="0" borderId="11" xfId="0" applyFont="1" applyBorder="1" applyAlignment="1">
      <alignment horizontal="center" vertical="center"/>
    </xf>
    <xf numFmtId="0" fontId="18" fillId="0" borderId="11" xfId="0" applyFont="1" applyBorder="1" applyAlignment="1">
      <alignment horizontal="left" vertical="center" wrapText="1"/>
    </xf>
    <xf numFmtId="0" fontId="19" fillId="0" borderId="11" xfId="0" applyFont="1" applyBorder="1" applyAlignment="1">
      <alignment horizontal="center" vertical="center"/>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16" fillId="0" borderId="42" xfId="0" applyFont="1" applyBorder="1">
      <alignment vertical="center"/>
    </xf>
    <xf numFmtId="0" fontId="18" fillId="0" borderId="12" xfId="0" applyFont="1" applyBorder="1" applyAlignment="1">
      <alignment vertical="center" wrapText="1"/>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良い" xfId="14" builtinId="26"/>
    <cellStyle name="警告文" xfId="15" builtinId="11"/>
    <cellStyle name="リンクセル" xfId="16" builtinId="24"/>
    <cellStyle name="タイトル" xfId="17" builtinId="15"/>
    <cellStyle name="説明文" xfId="18" builtinId="53"/>
    <cellStyle name="アクセント 6" xfId="19" builtinId="49"/>
    <cellStyle name="出力" xfId="20" builtinId="21"/>
    <cellStyle name="見出し 1" xfId="21" builtinId="16"/>
    <cellStyle name="見出し 2" xfId="22" builtinId="17"/>
    <cellStyle name="計算" xfId="23" builtinId="22"/>
    <cellStyle name="見出し 3" xfId="24" builtinId="18"/>
    <cellStyle name="見出し 4" xfId="25" builtinId="19"/>
    <cellStyle name="60% - アクセント 5" xfId="26" builtinId="48"/>
    <cellStyle name="チェックセル" xfId="27" builtinId="23"/>
    <cellStyle name="40% - アクセント 1" xfId="28" builtinId="31"/>
    <cellStyle name="集計" xfId="29" builtinId="25"/>
    <cellStyle name="悪い" xfId="30" builtinId="27"/>
    <cellStyle name="どちらでもない" xfId="31" builtinId="28"/>
    <cellStyle name="アクセント 1" xfId="32" builtinId="29"/>
    <cellStyle name="20% - アクセント 1" xfId="33" builtinId="30"/>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パーセント 2" xfId="51"/>
    <cellStyle name="標準 2" xfId="52"/>
    <cellStyle name="標準 3" xfId="53"/>
  </cellStyle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checked="Checked" noThreeD="1" val="0"/>
</file>

<file path=xl/ctrlProps/ctrlProp32.xml><?xml version="1.0" encoding="utf-8"?>
<formControlPr xmlns="http://schemas.microsoft.com/office/spreadsheetml/2009/9/main" objectType="CheckBox" checked="Checked" noThreeD="1" val="0"/>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209550</xdr:colOff>
      <xdr:row>4</xdr:row>
      <xdr:rowOff>714376</xdr:rowOff>
    </xdr:from>
    <xdr:to>
      <xdr:col>9</xdr:col>
      <xdr:colOff>619125</xdr:colOff>
      <xdr:row>6</xdr:row>
      <xdr:rowOff>133351</xdr:rowOff>
    </xdr:to>
    <xdr:sp>
      <xdr:nvSpPr>
        <xdr:cNvPr id="2" name="正方形/長方形 1"/>
        <xdr:cNvSpPr/>
      </xdr:nvSpPr>
      <xdr:spPr>
        <a:xfrm>
          <a:off x="5480050" y="1444625"/>
          <a:ext cx="3552825" cy="1371600"/>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個票を複製する時は</a:t>
          </a:r>
          <a:endParaRPr kumimoji="1" lang="en-US" altLang="ja-JP" sz="1100">
            <a:solidFill>
              <a:srgbClr val="FF0000"/>
            </a:solidFill>
          </a:endParaRPr>
        </a:p>
        <a:p>
          <a:pPr algn="l"/>
          <a:r>
            <a:rPr kumimoji="1" lang="ja-JP" altLang="en-US" sz="1100">
              <a:solidFill>
                <a:srgbClr val="FF0000"/>
              </a:solidFill>
            </a:rPr>
            <a:t>①複製するシート</a:t>
          </a:r>
          <a:r>
            <a:rPr kumimoji="1" lang="ja-JP" altLang="ja-JP" sz="1100">
              <a:solidFill>
                <a:srgbClr val="FF0000"/>
              </a:solidFill>
              <a:effectLst/>
              <a:latin typeface="+mn-lt"/>
              <a:ea typeface="+mn-ea"/>
              <a:cs typeface="+mn-cs"/>
            </a:rPr>
            <a:t>「個票１」</a:t>
          </a:r>
          <a:r>
            <a:rPr kumimoji="1" lang="ja-JP" altLang="en-US" sz="1100">
              <a:solidFill>
                <a:srgbClr val="FF0000"/>
              </a:solidFill>
              <a:effectLst/>
              <a:latin typeface="+mn-lt"/>
              <a:ea typeface="+mn-ea"/>
              <a:cs typeface="+mn-cs"/>
            </a:rPr>
            <a:t>の上で</a:t>
          </a:r>
          <a:r>
            <a:rPr kumimoji="1" lang="ja-JP" altLang="en-US" sz="1100">
              <a:solidFill>
                <a:srgbClr val="FF0000"/>
              </a:solidFill>
            </a:rPr>
            <a:t>右クリック</a:t>
          </a:r>
          <a:endParaRPr kumimoji="1" lang="en-US" altLang="ja-JP" sz="1100">
            <a:solidFill>
              <a:srgbClr val="FF0000"/>
            </a:solidFill>
          </a:endParaRPr>
        </a:p>
        <a:p>
          <a:pPr algn="l"/>
          <a:r>
            <a:rPr kumimoji="1" lang="ja-JP" altLang="en-US" sz="1100">
              <a:solidFill>
                <a:srgbClr val="FF0000"/>
              </a:solidFill>
            </a:rPr>
            <a:t>②「移動またはコピー」を左クリック</a:t>
          </a:r>
          <a:endParaRPr kumimoji="1" lang="en-US" altLang="ja-JP" sz="1100">
            <a:solidFill>
              <a:srgbClr val="FF0000"/>
            </a:solidFill>
          </a:endParaRPr>
        </a:p>
        <a:p>
          <a:pPr algn="l"/>
          <a:r>
            <a:rPr kumimoji="1" lang="ja-JP" altLang="en-US" sz="1100">
              <a:solidFill>
                <a:srgbClr val="FF0000"/>
              </a:solidFill>
            </a:rPr>
            <a:t>③</a:t>
          </a:r>
          <a:r>
            <a:rPr kumimoji="1" lang="ja-JP" altLang="en-US" sz="1100">
              <a:solidFill>
                <a:srgbClr val="FF0000"/>
              </a:solidFill>
              <a:effectLst/>
              <a:latin typeface="+mn-lt"/>
              <a:ea typeface="+mn-ea"/>
              <a:cs typeface="+mn-cs"/>
            </a:rPr>
            <a:t>コピーを作成するのチェックを入れ、</a:t>
          </a:r>
          <a:r>
            <a:rPr kumimoji="1" lang="en-US" altLang="ja-JP" sz="1100">
              <a:solidFill>
                <a:srgbClr val="FF0000"/>
              </a:solidFill>
              <a:effectLst/>
              <a:latin typeface="+mn-lt"/>
              <a:ea typeface="+mn-ea"/>
              <a:cs typeface="+mn-cs"/>
            </a:rPr>
            <a:t>OK</a:t>
          </a:r>
          <a:r>
            <a:rPr kumimoji="1" lang="ja-JP" altLang="en-US" sz="1100">
              <a:solidFill>
                <a:srgbClr val="FF0000"/>
              </a:solidFill>
              <a:effectLst/>
              <a:latin typeface="+mn-lt"/>
              <a:ea typeface="+mn-ea"/>
              <a:cs typeface="+mn-cs"/>
            </a:rPr>
            <a:t>をクリック</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④「個票１（２）」が作成されるので、シート名を「個票</a:t>
          </a:r>
          <a:r>
            <a:rPr kumimoji="1" lang="en-US" altLang="ja-JP" sz="1100">
              <a:solidFill>
                <a:srgbClr val="FF0000"/>
              </a:solidFill>
              <a:effectLst/>
              <a:latin typeface="+mn-lt"/>
              <a:ea typeface="+mn-ea"/>
              <a:cs typeface="+mn-cs"/>
            </a:rPr>
            <a:t>2</a:t>
          </a:r>
          <a:r>
            <a:rPr kumimoji="1" lang="ja-JP" altLang="en-US" sz="1100">
              <a:solidFill>
                <a:srgbClr val="FF0000"/>
              </a:solidFill>
              <a:effectLst/>
              <a:latin typeface="+mn-lt"/>
              <a:ea typeface="+mn-ea"/>
              <a:cs typeface="+mn-cs"/>
            </a:rPr>
            <a:t>」に修正</a:t>
          </a:r>
          <a:endParaRPr kumimoji="1" lang="en-US" altLang="ja-JP" sz="1100">
            <a:solidFill>
              <a:srgbClr val="FF0000"/>
            </a:solidFill>
            <a:effectLst/>
            <a:latin typeface="+mn-lt"/>
            <a:ea typeface="+mn-ea"/>
            <a:cs typeface="+mn-cs"/>
          </a:endParaRPr>
        </a:p>
        <a:p>
          <a:pPr algn="l"/>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④は以降、「個票</a:t>
          </a:r>
          <a:r>
            <a:rPr kumimoji="1" lang="en-US" altLang="ja-JP" sz="1100">
              <a:solidFill>
                <a:srgbClr val="FF0000"/>
              </a:solidFill>
              <a:effectLst/>
              <a:latin typeface="+mn-lt"/>
              <a:ea typeface="+mn-ea"/>
              <a:cs typeface="+mn-cs"/>
            </a:rPr>
            <a:t>3</a:t>
          </a:r>
          <a:r>
            <a:rPr kumimoji="1" lang="ja-JP" altLang="en-US" sz="1100">
              <a:solidFill>
                <a:srgbClr val="FF0000"/>
              </a:solidFill>
              <a:effectLst/>
              <a:latin typeface="+mn-lt"/>
              <a:ea typeface="+mn-ea"/>
              <a:cs typeface="+mn-cs"/>
            </a:rPr>
            <a:t>」「個票</a:t>
          </a:r>
          <a:r>
            <a:rPr kumimoji="1" lang="en-US" altLang="ja-JP" sz="1100">
              <a:solidFill>
                <a:srgbClr val="FF0000"/>
              </a:solidFill>
              <a:effectLst/>
              <a:latin typeface="+mn-lt"/>
              <a:ea typeface="+mn-ea"/>
              <a:cs typeface="+mn-cs"/>
            </a:rPr>
            <a:t>4</a:t>
          </a:r>
          <a:r>
            <a:rPr kumimoji="1" lang="ja-JP" altLang="en-US" sz="1100">
              <a:solidFill>
                <a:srgbClr val="FF0000"/>
              </a:solidFill>
              <a:effectLst/>
              <a:latin typeface="+mn-lt"/>
              <a:ea typeface="+mn-ea"/>
              <a:cs typeface="+mn-cs"/>
            </a:rPr>
            <a:t>」・・・とする。</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上記作業により、必要分の個票を作成してください。</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41997" name="Check Box 13" hidden="1">
              <a:extLst>
                <a:ext uri="{63B3BB69-23CF-44E3-9099-C40C66FF867C}">
                  <a14:compatExt spid="_x0000_s4199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41998" name="Check Box 14" hidden="1">
              <a:extLst>
                <a:ext uri="{63B3BB69-23CF-44E3-9099-C40C66FF867C}">
                  <a14:compatExt spid="_x0000_s4199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59393" name="Check Box 1" hidden="1">
              <a:extLst>
                <a:ext uri="{63B3BB69-23CF-44E3-9099-C40C66FF867C}">
                  <a14:compatExt spid="_x0000_s59393"/>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9394" name="Check Box 2" hidden="1">
              <a:extLst>
                <a:ext uri="{63B3BB69-23CF-44E3-9099-C40C66FF867C}">
                  <a14:compatExt spid="_x0000_s59394"/>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0417" name="Check Box 1" hidden="1">
              <a:extLst>
                <a:ext uri="{63B3BB69-23CF-44E3-9099-C40C66FF867C}">
                  <a14:compatExt spid="_x0000_s6041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0418" name="Check Box 2" hidden="1">
              <a:extLst>
                <a:ext uri="{63B3BB69-23CF-44E3-9099-C40C66FF867C}">
                  <a14:compatExt spid="_x0000_s6041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1441" name="Check Box 1" hidden="1">
              <a:extLst>
                <a:ext uri="{63B3BB69-23CF-44E3-9099-C40C66FF867C}">
                  <a14:compatExt spid="_x0000_s61441"/>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1442" name="Check Box 2" hidden="1">
              <a:extLst>
                <a:ext uri="{63B3BB69-23CF-44E3-9099-C40C66FF867C}">
                  <a14:compatExt spid="_x0000_s61442"/>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2465" name="Check Box 1" hidden="1">
              <a:extLst>
                <a:ext uri="{63B3BB69-23CF-44E3-9099-C40C66FF867C}">
                  <a14:compatExt spid="_x0000_s6246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2466" name="Check Box 2" hidden="1">
              <a:extLst>
                <a:ext uri="{63B3BB69-23CF-44E3-9099-C40C66FF867C}">
                  <a14:compatExt spid="_x0000_s6246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3489" name="Check Box 1" hidden="1">
              <a:extLst>
                <a:ext uri="{63B3BB69-23CF-44E3-9099-C40C66FF867C}">
                  <a14:compatExt spid="_x0000_s63489"/>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3490" name="Check Box 2" hidden="1">
              <a:extLst>
                <a:ext uri="{63B3BB69-23CF-44E3-9099-C40C66FF867C}">
                  <a14:compatExt spid="_x0000_s63490"/>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5777" name="Check Box 1" hidden="1">
              <a:extLst>
                <a:ext uri="{63B3BB69-23CF-44E3-9099-C40C66FF867C}">
                  <a14:compatExt spid="_x0000_s7577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5778" name="Check Box 2" hidden="1">
              <a:extLst>
                <a:ext uri="{63B3BB69-23CF-44E3-9099-C40C66FF867C}">
                  <a14:compatExt spid="_x0000_s7577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6801" name="Check Box 1" hidden="1">
              <a:extLst>
                <a:ext uri="{63B3BB69-23CF-44E3-9099-C40C66FF867C}">
                  <a14:compatExt spid="_x0000_s7680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6802" name="Check Box 2" hidden="1">
              <a:extLst>
                <a:ext uri="{63B3BB69-23CF-44E3-9099-C40C66FF867C}">
                  <a14:compatExt spid="_x0000_s7680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7825" name="Check Box 1" hidden="1">
              <a:extLst>
                <a:ext uri="{63B3BB69-23CF-44E3-9099-C40C66FF867C}">
                  <a14:compatExt spid="_x0000_s7782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7826" name="Check Box 2" hidden="1">
              <a:extLst>
                <a:ext uri="{63B3BB69-23CF-44E3-9099-C40C66FF867C}">
                  <a14:compatExt spid="_x0000_s7782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8849" name="Check Box 1" hidden="1">
              <a:extLst>
                <a:ext uri="{63B3BB69-23CF-44E3-9099-C40C66FF867C}">
                  <a14:compatExt spid="_x0000_s7884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8850" name="Check Box 2" hidden="1">
              <a:extLst>
                <a:ext uri="{63B3BB69-23CF-44E3-9099-C40C66FF867C}">
                  <a14:compatExt spid="_x0000_s7885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9873" name="Check Box 1" hidden="1">
              <a:extLst>
                <a:ext uri="{63B3BB69-23CF-44E3-9099-C40C66FF867C}">
                  <a14:compatExt spid="_x0000_s79873"/>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9874" name="Check Box 2" hidden="1">
              <a:extLst>
                <a:ext uri="{63B3BB69-23CF-44E3-9099-C40C66FF867C}">
                  <a14:compatExt spid="_x0000_s79874"/>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0897" name="Check Box 1" hidden="1">
              <a:extLst>
                <a:ext uri="{63B3BB69-23CF-44E3-9099-C40C66FF867C}">
                  <a14:compatExt spid="_x0000_s8089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0898" name="Check Box 2" hidden="1">
              <a:extLst>
                <a:ext uri="{63B3BB69-23CF-44E3-9099-C40C66FF867C}">
                  <a14:compatExt spid="_x0000_s8089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1921" name="Check Box 1" hidden="1">
              <a:extLst>
                <a:ext uri="{63B3BB69-23CF-44E3-9099-C40C66FF867C}">
                  <a14:compatExt spid="_x0000_s8192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1922" name="Check Box 2" hidden="1">
              <a:extLst>
                <a:ext uri="{63B3BB69-23CF-44E3-9099-C40C66FF867C}">
                  <a14:compatExt spid="_x0000_s8192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2945" name="Check Box 1" hidden="1">
              <a:extLst>
                <a:ext uri="{63B3BB69-23CF-44E3-9099-C40C66FF867C}">
                  <a14:compatExt spid="_x0000_s8294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2946" name="Check Box 2" hidden="1">
              <a:extLst>
                <a:ext uri="{63B3BB69-23CF-44E3-9099-C40C66FF867C}">
                  <a14:compatExt spid="_x0000_s8294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3969" name="Check Box 1" hidden="1">
              <a:extLst>
                <a:ext uri="{63B3BB69-23CF-44E3-9099-C40C66FF867C}">
                  <a14:compatExt spid="_x0000_s8396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3970" name="Check Box 2" hidden="1">
              <a:extLst>
                <a:ext uri="{63B3BB69-23CF-44E3-9099-C40C66FF867C}">
                  <a14:compatExt spid="_x0000_s8397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57345" name="Check Box 1" hidden="1">
              <a:extLst>
                <a:ext uri="{63B3BB69-23CF-44E3-9099-C40C66FF867C}">
                  <a14:compatExt spid="_x0000_s5734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7346" name="Check Box 2" hidden="1">
              <a:extLst>
                <a:ext uri="{63B3BB69-23CF-44E3-9099-C40C66FF867C}">
                  <a14:compatExt spid="_x0000_s5734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55600" y="670560"/>
          <a:ext cx="5245100" cy="13851255"/>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45185" y="15071090"/>
          <a:ext cx="4211955"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5" Type="http://schemas.openxmlformats.org/officeDocument/2006/relationships/ctrlProp" Target="../ctrlProps/ctrlProp2.xml"/><Relationship Id="rId4" Type="http://schemas.openxmlformats.org/officeDocument/2006/relationships/ctrlProp" Target="../ctrlProps/ctrlProp1.xml"/><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5" Type="http://schemas.openxmlformats.org/officeDocument/2006/relationships/ctrlProp" Target="../ctrlProps/ctrlProp4.xml"/><Relationship Id="rId4" Type="http://schemas.openxmlformats.org/officeDocument/2006/relationships/ctrlProp" Target="../ctrlProps/ctrlProp3.xml"/><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5" Type="http://schemas.openxmlformats.org/officeDocument/2006/relationships/ctrlProp" Target="../ctrlProps/ctrlProp6.xml"/><Relationship Id="rId4" Type="http://schemas.openxmlformats.org/officeDocument/2006/relationships/ctrlProp" Target="../ctrlProps/ctrlProp5.xml"/><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5" Type="http://schemas.openxmlformats.org/officeDocument/2006/relationships/ctrlProp" Target="../ctrlProps/ctrlProp8.xml"/><Relationship Id="rId4" Type="http://schemas.openxmlformats.org/officeDocument/2006/relationships/ctrlProp" Target="../ctrlProps/ctrlProp7.xml"/><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5" Type="http://schemas.openxmlformats.org/officeDocument/2006/relationships/ctrlProp" Target="../ctrlProps/ctrlProp10.xml"/><Relationship Id="rId4" Type="http://schemas.openxmlformats.org/officeDocument/2006/relationships/ctrlProp" Target="../ctrlProps/ctrlProp9.xml"/><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5" Type="http://schemas.openxmlformats.org/officeDocument/2006/relationships/ctrlProp" Target="../ctrlProps/ctrlProp12.xml"/><Relationship Id="rId4" Type="http://schemas.openxmlformats.org/officeDocument/2006/relationships/ctrlProp" Target="../ctrlProps/ctrlProp11.xml"/><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5" Type="http://schemas.openxmlformats.org/officeDocument/2006/relationships/ctrlProp" Target="../ctrlProps/ctrlProp14.xml"/><Relationship Id="rId4" Type="http://schemas.openxmlformats.org/officeDocument/2006/relationships/ctrlProp" Target="../ctrlProps/ctrlProp13.xml"/><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5" Type="http://schemas.openxmlformats.org/officeDocument/2006/relationships/ctrlProp" Target="../ctrlProps/ctrlProp16.xml"/><Relationship Id="rId4" Type="http://schemas.openxmlformats.org/officeDocument/2006/relationships/ctrlProp" Target="../ctrlProps/ctrlProp15.xml"/><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5" Type="http://schemas.openxmlformats.org/officeDocument/2006/relationships/ctrlProp" Target="../ctrlProps/ctrlProp18.xml"/><Relationship Id="rId4" Type="http://schemas.openxmlformats.org/officeDocument/2006/relationships/ctrlProp" Target="../ctrlProps/ctrlProp17.xml"/><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5" Type="http://schemas.openxmlformats.org/officeDocument/2006/relationships/ctrlProp" Target="../ctrlProps/ctrlProp20.xml"/><Relationship Id="rId4" Type="http://schemas.openxmlformats.org/officeDocument/2006/relationships/ctrlProp" Target="../ctrlProps/ctrlProp19.xml"/><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5" Type="http://schemas.openxmlformats.org/officeDocument/2006/relationships/ctrlProp" Target="../ctrlProps/ctrlProp22.xml"/><Relationship Id="rId4" Type="http://schemas.openxmlformats.org/officeDocument/2006/relationships/ctrlProp" Target="../ctrlProps/ctrlProp21.xml"/><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5" Type="http://schemas.openxmlformats.org/officeDocument/2006/relationships/ctrlProp" Target="../ctrlProps/ctrlProp24.xml"/><Relationship Id="rId4" Type="http://schemas.openxmlformats.org/officeDocument/2006/relationships/ctrlProp" Target="../ctrlProps/ctrlProp23.xml"/><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5" Type="http://schemas.openxmlformats.org/officeDocument/2006/relationships/ctrlProp" Target="../ctrlProps/ctrlProp26.xml"/><Relationship Id="rId4" Type="http://schemas.openxmlformats.org/officeDocument/2006/relationships/ctrlProp" Target="../ctrlProps/ctrlProp25.xml"/><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5" Type="http://schemas.openxmlformats.org/officeDocument/2006/relationships/ctrlProp" Target="../ctrlProps/ctrlProp28.xml"/><Relationship Id="rId4" Type="http://schemas.openxmlformats.org/officeDocument/2006/relationships/ctrlProp" Target="../ctrlProps/ctrlProp27.xml"/><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5" Type="http://schemas.openxmlformats.org/officeDocument/2006/relationships/ctrlProp" Target="../ctrlProps/ctrlProp30.xml"/><Relationship Id="rId4" Type="http://schemas.openxmlformats.org/officeDocument/2006/relationships/ctrlProp" Target="../ctrlProps/ctrlProp29.xml"/><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5" Type="http://schemas.openxmlformats.org/officeDocument/2006/relationships/ctrlProp" Target="../ctrlProps/ctrlProp32.xml"/><Relationship Id="rId4" Type="http://schemas.openxmlformats.org/officeDocument/2006/relationships/ctrlProp" Target="../ctrlProps/ctrlProp31.xml"/><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11"/>
  <sheetViews>
    <sheetView showGridLines="0" tabSelected="1" view="pageBreakPreview" zoomScaleNormal="100" workbookViewId="0">
      <selection activeCell="A1" sqref="A1"/>
    </sheetView>
  </sheetViews>
  <sheetFormatPr defaultColWidth="9" defaultRowHeight="13" outlineLevelCol="2"/>
  <cols>
    <col min="1" max="1" width="5.36363636363636" style="309" customWidth="1"/>
    <col min="2" max="3" width="32.9090909090909" style="328" customWidth="1"/>
    <col min="4" max="4" width="4.27272727272727" style="309" customWidth="1"/>
    <col min="5" max="16384" width="9" style="309"/>
  </cols>
  <sheetData>
    <row r="1" spans="1:1">
      <c r="A1" s="329"/>
    </row>
    <row r="2" ht="16.5" spans="1:3">
      <c r="A2" s="330" t="s">
        <v>0</v>
      </c>
      <c r="B2" s="330"/>
      <c r="C2" s="330"/>
    </row>
    <row r="3" ht="14" spans="2:2">
      <c r="B3" s="331"/>
    </row>
    <row r="4" ht="14" spans="1:3">
      <c r="A4" s="332" t="s">
        <v>1</v>
      </c>
      <c r="B4" s="333" t="s">
        <v>2</v>
      </c>
      <c r="C4" s="333" t="s">
        <v>3</v>
      </c>
    </row>
    <row r="5" ht="63.75" customHeight="1" spans="1:3">
      <c r="A5" s="334">
        <v>1</v>
      </c>
      <c r="B5" s="335" t="s">
        <v>4</v>
      </c>
      <c r="C5" s="335"/>
    </row>
    <row r="6" ht="90" customHeight="1" spans="1:3">
      <c r="A6" s="334">
        <f t="shared" ref="A6:A10" si="0">A5+1</f>
        <v>2</v>
      </c>
      <c r="B6" s="335"/>
      <c r="C6" s="335" t="s">
        <v>5</v>
      </c>
    </row>
    <row r="7" ht="63.75" customHeight="1" spans="1:3">
      <c r="A7" s="336">
        <f t="shared" si="0"/>
        <v>3</v>
      </c>
      <c r="B7" s="337" t="s">
        <v>6</v>
      </c>
      <c r="C7" s="337"/>
    </row>
    <row r="8" ht="120" customHeight="1" spans="1:3">
      <c r="A8" s="334">
        <f t="shared" si="0"/>
        <v>4</v>
      </c>
      <c r="B8" s="338" t="s">
        <v>7</v>
      </c>
      <c r="C8" s="339"/>
    </row>
    <row r="9" ht="63.75" customHeight="1" spans="1:3">
      <c r="A9" s="334">
        <f t="shared" si="0"/>
        <v>5</v>
      </c>
      <c r="B9" s="337" t="s">
        <v>8</v>
      </c>
      <c r="C9" s="340"/>
    </row>
    <row r="10" ht="75" customHeight="1" spans="1:3">
      <c r="A10" s="334">
        <f t="shared" si="0"/>
        <v>6</v>
      </c>
      <c r="B10" s="335" t="s">
        <v>9</v>
      </c>
      <c r="C10" s="335"/>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P34"/>
  <sheetViews>
    <sheetView showZeros="0" view="pageBreakPreview" zoomScaleNormal="100" workbookViewId="0">
      <selection activeCell="A1" sqref="A1"/>
    </sheetView>
  </sheetViews>
  <sheetFormatPr defaultColWidth="2.27272727272727" defaultRowHeight="12"/>
  <cols>
    <col min="1" max="1" width="2.63636363636364" style="307" customWidth="1"/>
    <col min="2" max="16384" width="2.27272727272727" style="307"/>
  </cols>
  <sheetData>
    <row r="1" ht="13" spans="1:39">
      <c r="A1" s="307" t="s">
        <v>10</v>
      </c>
      <c r="AM1" s="310"/>
    </row>
    <row r="2" ht="22.5" customHeight="1" spans="2:39">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row>
    <row r="3" ht="13" spans="1:39">
      <c r="A3" s="309"/>
      <c r="B3" s="309"/>
      <c r="C3" s="308"/>
      <c r="D3" s="308"/>
      <c r="E3" s="309"/>
      <c r="F3" s="309"/>
      <c r="G3" s="309"/>
      <c r="H3" s="309"/>
      <c r="I3" s="309"/>
      <c r="J3" s="309"/>
      <c r="K3" s="309"/>
      <c r="L3" s="309"/>
      <c r="M3" s="309"/>
      <c r="N3" s="309"/>
      <c r="O3" s="309"/>
      <c r="P3" s="309"/>
      <c r="Q3" s="309"/>
      <c r="R3" s="309"/>
      <c r="S3" s="309"/>
      <c r="T3" s="309"/>
      <c r="U3" s="309"/>
      <c r="V3" s="309"/>
      <c r="W3" s="309"/>
      <c r="X3" s="309"/>
      <c r="Y3" s="309"/>
      <c r="Z3" s="309"/>
      <c r="AA3" s="309"/>
      <c r="AB3" s="309"/>
      <c r="AC3" s="310" t="s">
        <v>11</v>
      </c>
      <c r="AD3" s="324"/>
      <c r="AE3" s="324"/>
      <c r="AF3" s="308" t="s">
        <v>12</v>
      </c>
      <c r="AG3" s="324"/>
      <c r="AH3" s="324"/>
      <c r="AI3" s="308" t="s">
        <v>13</v>
      </c>
      <c r="AJ3" s="324"/>
      <c r="AK3" s="324"/>
      <c r="AL3" s="308" t="s">
        <v>14</v>
      </c>
      <c r="AM3" s="308"/>
    </row>
    <row r="4" ht="45" customHeight="1" spans="1:39">
      <c r="A4" s="309"/>
      <c r="B4" s="309"/>
      <c r="C4" s="308"/>
      <c r="D4" s="308"/>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row>
    <row r="5" ht="18" customHeight="1" spans="1:39">
      <c r="A5" s="310" t="s">
        <v>15</v>
      </c>
      <c r="B5" s="310"/>
      <c r="C5" s="310"/>
      <c r="D5" s="310"/>
      <c r="E5" s="310"/>
      <c r="F5" s="310"/>
      <c r="G5" s="310"/>
      <c r="H5" s="309"/>
      <c r="I5" s="309" t="s">
        <v>16</v>
      </c>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row>
    <row r="6" ht="45" customHeight="1" spans="1:39">
      <c r="A6" s="310"/>
      <c r="B6" s="310"/>
      <c r="C6" s="310"/>
      <c r="D6" s="310"/>
      <c r="E6" s="310"/>
      <c r="F6" s="310"/>
      <c r="G6" s="310"/>
      <c r="H6" s="309"/>
      <c r="I6" s="309"/>
      <c r="J6" s="309"/>
      <c r="K6" s="309"/>
      <c r="L6" s="309"/>
      <c r="M6" s="309"/>
      <c r="N6" s="309"/>
      <c r="O6" s="309"/>
      <c r="P6" s="309"/>
      <c r="Q6" s="309"/>
      <c r="R6" s="309"/>
      <c r="S6" s="309"/>
      <c r="T6" s="309"/>
      <c r="U6" s="309"/>
      <c r="V6" s="309"/>
      <c r="W6" s="309"/>
      <c r="X6" s="309"/>
      <c r="Y6" s="309"/>
      <c r="Z6" s="309"/>
      <c r="AA6" s="309"/>
      <c r="AB6" s="309"/>
      <c r="AC6" s="309"/>
      <c r="AD6" s="309"/>
      <c r="AE6" s="309"/>
      <c r="AF6" s="309"/>
      <c r="AG6" s="309"/>
      <c r="AH6" s="309"/>
      <c r="AI6" s="309"/>
      <c r="AJ6" s="309"/>
      <c r="AK6" s="309"/>
      <c r="AL6" s="309"/>
      <c r="AM6" s="309"/>
    </row>
    <row r="7" ht="15.75" customHeight="1" spans="1:42">
      <c r="A7" s="310"/>
      <c r="B7" s="310"/>
      <c r="C7" s="310"/>
      <c r="D7" s="310"/>
      <c r="E7" s="310"/>
      <c r="F7" s="310"/>
      <c r="G7" s="310"/>
      <c r="H7" s="309"/>
      <c r="I7" s="309"/>
      <c r="J7" s="309"/>
      <c r="K7" s="309"/>
      <c r="L7" s="309"/>
      <c r="M7" s="309"/>
      <c r="N7" s="309"/>
      <c r="O7" s="309"/>
      <c r="P7" s="309"/>
      <c r="Q7" s="309" t="s">
        <v>17</v>
      </c>
      <c r="R7" s="309"/>
      <c r="S7" s="309"/>
      <c r="T7" s="309"/>
      <c r="U7" s="315" t="s">
        <v>18</v>
      </c>
      <c r="V7" s="315"/>
      <c r="W7" s="315"/>
      <c r="X7" s="315"/>
      <c r="Y7" s="315"/>
      <c r="Z7" s="309"/>
      <c r="AA7" s="324"/>
      <c r="AB7" s="324"/>
      <c r="AC7" s="324"/>
      <c r="AD7" s="324"/>
      <c r="AE7" s="324"/>
      <c r="AF7" s="324"/>
      <c r="AG7" s="324"/>
      <c r="AH7" s="324"/>
      <c r="AI7" s="324"/>
      <c r="AJ7" s="324"/>
      <c r="AK7" s="324"/>
      <c r="AL7" s="310"/>
      <c r="AM7" s="309"/>
      <c r="AP7" s="307"/>
    </row>
    <row r="8" ht="15.75" customHeight="1" spans="1:42">
      <c r="A8" s="310"/>
      <c r="B8" s="310"/>
      <c r="C8" s="310"/>
      <c r="D8" s="310"/>
      <c r="E8" s="310"/>
      <c r="F8" s="310"/>
      <c r="G8" s="310"/>
      <c r="H8" s="309"/>
      <c r="I8" s="309"/>
      <c r="J8" s="309"/>
      <c r="K8" s="309"/>
      <c r="L8" s="309"/>
      <c r="M8" s="309"/>
      <c r="N8" s="309"/>
      <c r="O8" s="309"/>
      <c r="P8" s="309"/>
      <c r="Q8" s="309"/>
      <c r="R8" s="309"/>
      <c r="S8" s="309"/>
      <c r="T8" s="309"/>
      <c r="U8" s="315" t="s">
        <v>19</v>
      </c>
      <c r="V8" s="315"/>
      <c r="W8" s="315"/>
      <c r="X8" s="315"/>
      <c r="Y8" s="315"/>
      <c r="Z8" s="309"/>
      <c r="AA8" s="324"/>
      <c r="AB8" s="324"/>
      <c r="AC8" s="324"/>
      <c r="AD8" s="324"/>
      <c r="AE8" s="324"/>
      <c r="AF8" s="324"/>
      <c r="AG8" s="324"/>
      <c r="AH8" s="324"/>
      <c r="AI8" s="324"/>
      <c r="AJ8" s="324"/>
      <c r="AK8" s="324"/>
      <c r="AL8" s="310"/>
      <c r="AM8" s="309"/>
      <c r="AP8" s="307"/>
    </row>
    <row r="9" ht="15.75" customHeight="1" spans="1:42">
      <c r="A9" s="310"/>
      <c r="B9" s="310"/>
      <c r="C9" s="310"/>
      <c r="D9" s="310"/>
      <c r="E9" s="310"/>
      <c r="F9" s="310"/>
      <c r="G9" s="310"/>
      <c r="H9" s="309"/>
      <c r="I9" s="309"/>
      <c r="J9" s="309"/>
      <c r="K9" s="309"/>
      <c r="L9" s="309"/>
      <c r="M9" s="309"/>
      <c r="N9" s="309"/>
      <c r="O9" s="309"/>
      <c r="P9" s="309"/>
      <c r="Q9" s="309"/>
      <c r="R9" s="309"/>
      <c r="S9" s="309"/>
      <c r="T9" s="309"/>
      <c r="U9" s="316" t="s">
        <v>20</v>
      </c>
      <c r="V9" s="316"/>
      <c r="W9" s="316"/>
      <c r="X9" s="316"/>
      <c r="Y9" s="316"/>
      <c r="Z9" s="309"/>
      <c r="AA9" s="324"/>
      <c r="AB9" s="324"/>
      <c r="AC9" s="324"/>
      <c r="AD9" s="324"/>
      <c r="AE9" s="324"/>
      <c r="AF9" s="324"/>
      <c r="AG9" s="324"/>
      <c r="AH9" s="324"/>
      <c r="AI9" s="324"/>
      <c r="AJ9" s="324"/>
      <c r="AK9" s="324"/>
      <c r="AL9" s="327"/>
      <c r="AM9" s="309"/>
      <c r="AP9" s="307"/>
    </row>
    <row r="10" ht="60" customHeight="1" spans="1:39">
      <c r="A10" s="310"/>
      <c r="B10" s="310"/>
      <c r="C10" s="310"/>
      <c r="D10" s="310"/>
      <c r="E10" s="310"/>
      <c r="F10" s="310"/>
      <c r="G10" s="310"/>
      <c r="H10" s="309"/>
      <c r="I10" s="309"/>
      <c r="J10" s="309"/>
      <c r="K10" s="309"/>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09"/>
      <c r="AI10" s="309"/>
      <c r="AJ10" s="309"/>
      <c r="AK10" s="309"/>
      <c r="AL10" s="309"/>
      <c r="AM10" s="309"/>
    </row>
    <row r="11" ht="18" customHeight="1" spans="1:39">
      <c r="A11" s="311" t="s">
        <v>21</v>
      </c>
      <c r="B11" s="311"/>
      <c r="C11" s="311"/>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1"/>
    </row>
    <row r="12" ht="18" customHeight="1" spans="1:39">
      <c r="A12" s="311"/>
      <c r="B12" s="311"/>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row>
    <row r="13" ht="56.25" customHeight="1" spans="1:39">
      <c r="A13" s="309"/>
      <c r="B13" s="309"/>
      <c r="C13" s="308"/>
      <c r="D13" s="308"/>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09"/>
      <c r="AM13" s="309"/>
    </row>
    <row r="14" ht="49.5" customHeight="1" spans="1:39">
      <c r="A14" s="312" t="s">
        <v>22</v>
      </c>
      <c r="B14" s="312"/>
      <c r="C14" s="312"/>
      <c r="D14" s="312"/>
      <c r="E14" s="312"/>
      <c r="F14" s="312"/>
      <c r="G14" s="312"/>
      <c r="H14" s="312"/>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row>
    <row r="15" ht="57.75" customHeight="1" spans="1:39">
      <c r="A15" s="309"/>
      <c r="B15" s="309"/>
      <c r="C15" s="309"/>
      <c r="D15" s="309"/>
      <c r="E15" s="309"/>
      <c r="F15" s="309"/>
      <c r="G15" s="309"/>
      <c r="H15" s="309"/>
      <c r="I15" s="309"/>
      <c r="J15" s="309"/>
      <c r="K15" s="309"/>
      <c r="L15" s="309"/>
      <c r="M15" s="309"/>
      <c r="N15" s="309"/>
      <c r="O15" s="309"/>
      <c r="P15" s="309"/>
      <c r="Q15" s="309"/>
      <c r="R15" s="309"/>
      <c r="S15" s="309" t="s">
        <v>23</v>
      </c>
      <c r="T15" s="309"/>
      <c r="U15" s="309"/>
      <c r="V15" s="309"/>
      <c r="W15" s="309"/>
      <c r="X15" s="309"/>
      <c r="Y15" s="309"/>
      <c r="Z15" s="309"/>
      <c r="AA15" s="309"/>
      <c r="AB15" s="309"/>
      <c r="AC15" s="309"/>
      <c r="AD15" s="309"/>
      <c r="AE15" s="309"/>
      <c r="AF15" s="309"/>
      <c r="AG15" s="309"/>
      <c r="AH15" s="309"/>
      <c r="AI15" s="309"/>
      <c r="AJ15" s="309"/>
      <c r="AK15" s="309"/>
      <c r="AL15" s="309"/>
      <c r="AM15" s="309"/>
    </row>
    <row r="16" ht="14.25" customHeight="1" spans="1:42">
      <c r="A16" s="309"/>
      <c r="B16" s="313" t="s">
        <v>24</v>
      </c>
      <c r="C16" s="313"/>
      <c r="D16" s="313"/>
      <c r="E16" s="313"/>
      <c r="F16" s="313"/>
      <c r="G16" s="313"/>
      <c r="H16" s="313"/>
      <c r="I16" s="313"/>
      <c r="J16" s="313"/>
      <c r="K16" s="313"/>
      <c r="L16" s="313"/>
      <c r="M16" s="313"/>
      <c r="N16" s="313"/>
      <c r="O16" s="313"/>
      <c r="R16" s="307" t="s">
        <v>25</v>
      </c>
      <c r="S16" s="317">
        <f ca="1">申請・精算額一覧!I105*1000</f>
        <v>0</v>
      </c>
      <c r="T16" s="317"/>
      <c r="U16" s="317"/>
      <c r="V16" s="317"/>
      <c r="W16" s="317"/>
      <c r="X16" s="317"/>
      <c r="Y16" s="317"/>
      <c r="Z16" s="317"/>
      <c r="AA16" s="317"/>
      <c r="AB16" s="309" t="s">
        <v>26</v>
      </c>
      <c r="AC16" s="309"/>
      <c r="AD16" s="309"/>
      <c r="AE16" s="309"/>
      <c r="AF16" s="309"/>
      <c r="AG16" s="309"/>
      <c r="AH16" s="309"/>
      <c r="AI16" s="309"/>
      <c r="AJ16" s="309"/>
      <c r="AK16" s="309"/>
      <c r="AL16" s="309"/>
      <c r="AM16" s="309"/>
      <c r="AP16" s="307"/>
    </row>
    <row r="17" ht="14.25" customHeight="1" spans="1:39">
      <c r="A17" s="309"/>
      <c r="B17" s="309"/>
      <c r="C17" s="309"/>
      <c r="D17" s="309"/>
      <c r="E17" s="309"/>
      <c r="F17" s="309"/>
      <c r="G17" s="309"/>
      <c r="H17" s="309"/>
      <c r="I17" s="309"/>
      <c r="J17" s="309"/>
      <c r="K17" s="309"/>
      <c r="L17" s="309"/>
      <c r="X17" s="309"/>
      <c r="Y17" s="309"/>
      <c r="Z17" s="309"/>
      <c r="AA17" s="309"/>
      <c r="AB17" s="309"/>
      <c r="AC17" s="309"/>
      <c r="AD17" s="309"/>
      <c r="AE17" s="309"/>
      <c r="AF17" s="309"/>
      <c r="AG17" s="309"/>
      <c r="AH17" s="309"/>
      <c r="AI17" s="309"/>
      <c r="AJ17" s="309"/>
      <c r="AK17" s="309"/>
      <c r="AL17" s="309"/>
      <c r="AM17" s="309"/>
    </row>
    <row r="18" ht="14.25" customHeight="1" spans="1:39">
      <c r="A18" s="309"/>
      <c r="B18" s="309"/>
      <c r="C18" s="309"/>
      <c r="D18" s="309"/>
      <c r="E18" s="309"/>
      <c r="F18" s="309"/>
      <c r="G18" s="309"/>
      <c r="H18" s="309"/>
      <c r="I18" s="309"/>
      <c r="J18" s="309"/>
      <c r="K18" s="309"/>
      <c r="L18" s="309"/>
      <c r="M18" s="309"/>
      <c r="N18" s="309"/>
      <c r="O18" s="309"/>
      <c r="P18" s="309"/>
      <c r="Q18" s="309"/>
      <c r="R18" s="309"/>
      <c r="S18" s="309"/>
      <c r="T18" s="309"/>
      <c r="U18" s="309"/>
      <c r="V18" s="309"/>
      <c r="W18" s="309"/>
      <c r="X18" s="318"/>
      <c r="Y18" s="318"/>
      <c r="Z18" s="318"/>
      <c r="AA18" s="318"/>
      <c r="AB18" s="318"/>
      <c r="AC18" s="309"/>
      <c r="AD18" s="309"/>
      <c r="AE18" s="309"/>
      <c r="AF18" s="309"/>
      <c r="AG18" s="309"/>
      <c r="AH18" s="309"/>
      <c r="AI18" s="309"/>
      <c r="AJ18" s="309"/>
      <c r="AK18" s="309"/>
      <c r="AL18" s="309"/>
      <c r="AM18" s="309"/>
    </row>
    <row r="19" ht="14.25" customHeight="1" spans="2:37">
      <c r="B19" s="309" t="s">
        <v>27</v>
      </c>
      <c r="C19" s="309"/>
      <c r="D19" s="309"/>
      <c r="E19" s="309"/>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309"/>
      <c r="AD19" s="309"/>
      <c r="AE19" s="309"/>
      <c r="AF19" s="309"/>
      <c r="AG19" s="309"/>
      <c r="AH19" s="309"/>
      <c r="AI19" s="309"/>
      <c r="AJ19" s="309"/>
      <c r="AK19" s="309"/>
    </row>
    <row r="20" ht="14.25" customHeight="1" spans="2:37">
      <c r="B20" s="309" t="s">
        <v>28</v>
      </c>
      <c r="C20" s="309"/>
      <c r="D20" s="309"/>
      <c r="E20" s="309"/>
      <c r="F20" s="309"/>
      <c r="G20" s="309"/>
      <c r="H20" s="309"/>
      <c r="I20" s="309"/>
      <c r="J20" s="309"/>
      <c r="K20" s="309"/>
      <c r="L20" s="309"/>
      <c r="M20" s="309"/>
      <c r="N20" s="309"/>
      <c r="O20" s="309"/>
      <c r="P20" s="309"/>
      <c r="Q20" s="309"/>
      <c r="R20" s="309"/>
      <c r="S20" s="309"/>
      <c r="T20" s="309"/>
      <c r="U20" s="309"/>
      <c r="V20" s="309"/>
      <c r="W20" s="309"/>
      <c r="X20" s="309"/>
      <c r="Y20" s="309"/>
      <c r="Z20" s="309"/>
      <c r="AA20" s="309"/>
      <c r="AB20" s="309"/>
      <c r="AC20" s="309"/>
      <c r="AD20" s="309"/>
      <c r="AE20" s="309"/>
      <c r="AF20" s="309"/>
      <c r="AG20" s="309"/>
      <c r="AH20" s="309"/>
      <c r="AI20" s="309"/>
      <c r="AJ20" s="309"/>
      <c r="AK20" s="309"/>
    </row>
    <row r="21" ht="14.25" customHeight="1" spans="2:37">
      <c r="B21" s="309" t="s">
        <v>29</v>
      </c>
      <c r="C21" s="309"/>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09"/>
      <c r="AE21" s="309"/>
      <c r="AF21" s="309"/>
      <c r="AG21" s="309"/>
      <c r="AH21" s="309"/>
      <c r="AI21" s="309"/>
      <c r="AJ21" s="309"/>
      <c r="AK21" s="309"/>
    </row>
    <row r="22" ht="14.25" customHeight="1" spans="2:40">
      <c r="B22" s="313" t="s">
        <v>30</v>
      </c>
      <c r="C22" s="313"/>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3"/>
      <c r="AL22" s="313"/>
      <c r="AM22" s="313"/>
      <c r="AN22" s="313"/>
    </row>
    <row r="25" spans="20:20">
      <c r="T25" s="307" t="s">
        <v>31</v>
      </c>
    </row>
    <row r="26" ht="6" customHeight="1"/>
    <row r="27" ht="18.75" customHeight="1" spans="21:37">
      <c r="U27" s="319" t="s">
        <v>32</v>
      </c>
      <c r="V27" s="320"/>
      <c r="W27" s="320"/>
      <c r="X27" s="320"/>
      <c r="Y27" s="320"/>
      <c r="Z27" s="320"/>
      <c r="AA27" s="320"/>
      <c r="AB27" s="325"/>
      <c r="AC27" s="326"/>
      <c r="AD27" s="326"/>
      <c r="AE27" s="326"/>
      <c r="AF27" s="326"/>
      <c r="AG27" s="326"/>
      <c r="AH27" s="326"/>
      <c r="AI27" s="326"/>
      <c r="AJ27" s="326"/>
      <c r="AK27" s="326"/>
    </row>
    <row r="28" ht="18.75" customHeight="1" spans="21:37">
      <c r="U28" s="321" t="s">
        <v>33</v>
      </c>
      <c r="V28" s="322"/>
      <c r="W28" s="322"/>
      <c r="X28" s="323"/>
      <c r="Y28" s="322" t="s">
        <v>34</v>
      </c>
      <c r="Z28" s="322"/>
      <c r="AA28" s="322"/>
      <c r="AB28" s="323"/>
      <c r="AC28" s="326"/>
      <c r="AD28" s="326"/>
      <c r="AE28" s="326"/>
      <c r="AF28" s="326"/>
      <c r="AG28" s="326"/>
      <c r="AH28" s="326"/>
      <c r="AI28" s="326"/>
      <c r="AJ28" s="326"/>
      <c r="AK28" s="326"/>
    </row>
    <row r="29" ht="18.75" customHeight="1" spans="1:37">
      <c r="A29" s="314"/>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row>
    <row r="30" spans="1:37">
      <c r="A30" s="314"/>
      <c r="B30" s="314"/>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row>
    <row r="31" spans="1:37">
      <c r="A31" s="314"/>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row>
    <row r="32" spans="1:37">
      <c r="A32" s="314"/>
      <c r="B32" s="314"/>
      <c r="C32" s="314"/>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row>
    <row r="33" spans="1:37">
      <c r="A33" s="314"/>
      <c r="B33" s="314"/>
      <c r="C33" s="314"/>
      <c r="D33" s="314"/>
      <c r="E33" s="314"/>
      <c r="F33" s="314"/>
      <c r="G33" s="314"/>
      <c r="H33" s="314"/>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row>
    <row r="34" spans="1:37">
      <c r="A34" s="314"/>
      <c r="B34" s="314"/>
      <c r="C34" s="314"/>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c r="AH34" s="314"/>
      <c r="AI34" s="314"/>
      <c r="AJ34" s="314"/>
      <c r="AK34" s="314"/>
    </row>
  </sheetData>
  <sheetProtection password="9C2F" sheet="1" objects="1"/>
  <mergeCells count="20">
    <mergeCell ref="AD3:AE3"/>
    <mergeCell ref="AG3:AH3"/>
    <mergeCell ref="AJ3:AK3"/>
    <mergeCell ref="A5:G5"/>
    <mergeCell ref="U7:Y7"/>
    <mergeCell ref="AA7:AK7"/>
    <mergeCell ref="U8:Y8"/>
    <mergeCell ref="AA8:AK8"/>
    <mergeCell ref="U9:Y9"/>
    <mergeCell ref="AA9:AK9"/>
    <mergeCell ref="A14:AM14"/>
    <mergeCell ref="B16:O16"/>
    <mergeCell ref="S16:AA16"/>
    <mergeCell ref="B22:AN22"/>
    <mergeCell ref="U27:AA27"/>
    <mergeCell ref="AC27:AK27"/>
    <mergeCell ref="U28:X28"/>
    <mergeCell ref="Y28:AB28"/>
    <mergeCell ref="AC28:AK28"/>
    <mergeCell ref="A11:AM12"/>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Z122"/>
  <sheetViews>
    <sheetView showGridLines="0" showZeros="0" zoomScale="80" zoomScaleNormal="80" workbookViewId="0">
      <selection activeCell="A1" sqref="A1"/>
    </sheetView>
  </sheetViews>
  <sheetFormatPr defaultColWidth="2.27272727272727" defaultRowHeight="13"/>
  <cols>
    <col min="1" max="1" width="3.09090909090909" style="100" customWidth="1"/>
    <col min="2" max="2" width="30.2727272727273" style="100" customWidth="1"/>
    <col min="3" max="3" width="15.6363636363636" style="100" customWidth="1"/>
    <col min="4" max="4" width="29" style="100" customWidth="1"/>
    <col min="5" max="5" width="35.0909090909091" style="100" customWidth="1"/>
    <col min="6" max="6" width="12.3636363636364" style="100" customWidth="1"/>
    <col min="7" max="9" width="8.27272727272727" style="100" customWidth="1"/>
    <col min="10" max="10" width="4.36363636363636" style="100" customWidth="1"/>
    <col min="11" max="16384" width="2.27272727272727" style="100"/>
  </cols>
  <sheetData>
    <row r="1" spans="1:26">
      <c r="A1" s="100" t="s">
        <v>35</v>
      </c>
      <c r="Z1" s="191"/>
    </row>
    <row r="2" spans="1:1">
      <c r="A2" s="280"/>
    </row>
    <row r="3" ht="18" customHeight="1" spans="1:10">
      <c r="A3" s="281" t="s">
        <v>36</v>
      </c>
      <c r="B3" s="282" t="s">
        <v>37</v>
      </c>
      <c r="C3" s="283" t="s">
        <v>38</v>
      </c>
      <c r="D3" s="282" t="s">
        <v>39</v>
      </c>
      <c r="E3" s="284" t="s">
        <v>40</v>
      </c>
      <c r="F3" s="285" t="s">
        <v>41</v>
      </c>
      <c r="G3" s="286" t="s">
        <v>42</v>
      </c>
      <c r="H3" s="286"/>
      <c r="I3" s="295"/>
      <c r="J3" s="296" t="s">
        <v>43</v>
      </c>
    </row>
    <row r="4" ht="55" spans="1:10">
      <c r="A4" s="281"/>
      <c r="B4" s="282"/>
      <c r="C4" s="283"/>
      <c r="D4" s="282"/>
      <c r="E4" s="287"/>
      <c r="F4" s="288"/>
      <c r="G4" s="289" t="s">
        <v>44</v>
      </c>
      <c r="H4" s="289" t="s">
        <v>45</v>
      </c>
      <c r="I4" s="297" t="s">
        <v>46</v>
      </c>
      <c r="J4" s="298"/>
    </row>
    <row r="5" ht="22.5" customHeight="1" spans="1:10">
      <c r="A5" s="290">
        <f>ROW()-4</f>
        <v>1</v>
      </c>
      <c r="B5" s="291">
        <f ca="1">IFERROR(INDIRECT("個票"&amp;$A5&amp;"！$t$7"),"")</f>
        <v>0</v>
      </c>
      <c r="C5" s="291">
        <f ca="1">IFERROR(INDIRECT("個票"&amp;$A5&amp;"！$h$7"),"")</f>
        <v>0</v>
      </c>
      <c r="D5" s="291">
        <f ca="1">IFERROR(INDIRECT("個票"&amp;$A5&amp;"！$l$10"),"")</f>
        <v>0</v>
      </c>
      <c r="E5" s="292">
        <f ca="1">IFERROR(INDIRECT("個票"&amp;$A5&amp;"！$ｈ$9"),"")</f>
        <v>0</v>
      </c>
      <c r="F5" s="293">
        <f ca="1">IFERROR(INDIRECT("個票"&amp;$A5&amp;"！$aｊ$10"),"")</f>
        <v>0</v>
      </c>
      <c r="G5" s="293" t="str">
        <f ca="1">IFERROR(INDIRECT("個票"&amp;$A5&amp;"！$ai$22"),"")</f>
        <v/>
      </c>
      <c r="H5" s="294" t="str">
        <f ca="1">IFERROR(INDIRECT("個票"&amp;$A5&amp;"！$ai$60"),"")</f>
        <v/>
      </c>
      <c r="I5" s="293">
        <f ca="1">SUM(G5,H5)</f>
        <v>0</v>
      </c>
      <c r="J5" s="299"/>
    </row>
    <row r="6" ht="22.5" customHeight="1" spans="1:10">
      <c r="A6" s="290">
        <f t="shared" ref="A6:A18" si="0">ROW()-4</f>
        <v>2</v>
      </c>
      <c r="B6" s="291">
        <f ca="1" t="shared" ref="B6:B18" si="1">IFERROR(INDIRECT("個票"&amp;$A6&amp;"！$t$7"),"")</f>
        <v>0</v>
      </c>
      <c r="C6" s="291">
        <f ca="1" t="shared" ref="C6:C18" si="2">IFERROR(INDIRECT("個票"&amp;$A6&amp;"！$h$7"),"")</f>
        <v>0</v>
      </c>
      <c r="D6" s="291">
        <f ca="1" t="shared" ref="D6:D18" si="3">IFERROR(INDIRECT("個票"&amp;$A6&amp;"！$l$10"),"")</f>
        <v>0</v>
      </c>
      <c r="E6" s="292">
        <f ca="1" t="shared" ref="E6:E18" si="4">IFERROR(INDIRECT("個票"&amp;$A6&amp;"！$ｈ$9"),"")</f>
        <v>0</v>
      </c>
      <c r="F6" s="293">
        <f ca="1" t="shared" ref="F6:F18" si="5">IFERROR(INDIRECT("個票"&amp;$A6&amp;"！$aｊ$10"),"")</f>
        <v>0</v>
      </c>
      <c r="G6" s="293" t="str">
        <f ca="1" t="shared" ref="G6:G18" si="6">IFERROR(INDIRECT("個票"&amp;$A6&amp;"！$ai$22"),"")</f>
        <v/>
      </c>
      <c r="H6" s="294" t="str">
        <f ca="1" t="shared" ref="H6:H37" si="7">IFERROR(INDIRECT("個票"&amp;$A6&amp;"！$ai$60"),"")</f>
        <v/>
      </c>
      <c r="I6" s="293">
        <f ca="1">SUM(G6,H6)</f>
        <v>0</v>
      </c>
      <c r="J6" s="299"/>
    </row>
    <row r="7" ht="22.5" customHeight="1" spans="1:10">
      <c r="A7" s="290">
        <f t="shared" si="0"/>
        <v>3</v>
      </c>
      <c r="B7" s="291">
        <f ca="1" t="shared" si="1"/>
        <v>0</v>
      </c>
      <c r="C7" s="291">
        <f ca="1" t="shared" si="2"/>
        <v>0</v>
      </c>
      <c r="D7" s="291">
        <f ca="1" t="shared" si="3"/>
        <v>0</v>
      </c>
      <c r="E7" s="292">
        <f ca="1" t="shared" si="4"/>
        <v>0</v>
      </c>
      <c r="F7" s="293">
        <f ca="1" t="shared" si="5"/>
        <v>0</v>
      </c>
      <c r="G7" s="293" t="str">
        <f ca="1" t="shared" si="6"/>
        <v/>
      </c>
      <c r="H7" s="294" t="str">
        <f ca="1" t="shared" si="7"/>
        <v/>
      </c>
      <c r="I7" s="293">
        <f ca="1" t="shared" ref="I7:I18" si="8">SUM(G7,H7)</f>
        <v>0</v>
      </c>
      <c r="J7" s="299"/>
    </row>
    <row r="8" ht="22.5" customHeight="1" spans="1:10">
      <c r="A8" s="290">
        <f t="shared" si="0"/>
        <v>4</v>
      </c>
      <c r="B8" s="291">
        <f ca="1" t="shared" si="1"/>
        <v>0</v>
      </c>
      <c r="C8" s="291">
        <f ca="1" t="shared" si="2"/>
        <v>0</v>
      </c>
      <c r="D8" s="291">
        <f ca="1" t="shared" si="3"/>
        <v>0</v>
      </c>
      <c r="E8" s="292">
        <f ca="1" t="shared" si="4"/>
        <v>0</v>
      </c>
      <c r="F8" s="293">
        <f ca="1" t="shared" si="5"/>
        <v>0</v>
      </c>
      <c r="G8" s="293" t="str">
        <f ca="1" t="shared" si="6"/>
        <v/>
      </c>
      <c r="H8" s="294" t="str">
        <f ca="1" t="shared" si="7"/>
        <v/>
      </c>
      <c r="I8" s="293">
        <f ca="1" t="shared" si="8"/>
        <v>0</v>
      </c>
      <c r="J8" s="299"/>
    </row>
    <row r="9" ht="22.5" customHeight="1" spans="1:10">
      <c r="A9" s="290">
        <f t="shared" si="0"/>
        <v>5</v>
      </c>
      <c r="B9" s="291">
        <f ca="1" t="shared" si="1"/>
        <v>0</v>
      </c>
      <c r="C9" s="291">
        <f ca="1" t="shared" si="2"/>
        <v>0</v>
      </c>
      <c r="D9" s="291">
        <f ca="1" t="shared" si="3"/>
        <v>0</v>
      </c>
      <c r="E9" s="292">
        <f ca="1" t="shared" si="4"/>
        <v>0</v>
      </c>
      <c r="F9" s="293">
        <f ca="1" t="shared" si="5"/>
        <v>0</v>
      </c>
      <c r="G9" s="293" t="str">
        <f ca="1" t="shared" si="6"/>
        <v/>
      </c>
      <c r="H9" s="294" t="str">
        <f ca="1" t="shared" si="7"/>
        <v/>
      </c>
      <c r="I9" s="293">
        <f ca="1" t="shared" si="8"/>
        <v>0</v>
      </c>
      <c r="J9" s="299"/>
    </row>
    <row r="10" ht="22.5" customHeight="1" spans="1:10">
      <c r="A10" s="290">
        <f t="shared" si="0"/>
        <v>6</v>
      </c>
      <c r="B10" s="291">
        <f ca="1" t="shared" si="1"/>
        <v>0</v>
      </c>
      <c r="C10" s="291">
        <f ca="1" t="shared" si="2"/>
        <v>0</v>
      </c>
      <c r="D10" s="291">
        <f ca="1" t="shared" si="3"/>
        <v>0</v>
      </c>
      <c r="E10" s="292">
        <f ca="1" t="shared" si="4"/>
        <v>0</v>
      </c>
      <c r="F10" s="293">
        <f ca="1" t="shared" si="5"/>
        <v>0</v>
      </c>
      <c r="G10" s="293" t="str">
        <f ca="1" t="shared" si="6"/>
        <v/>
      </c>
      <c r="H10" s="294" t="str">
        <f ca="1" t="shared" si="7"/>
        <v/>
      </c>
      <c r="I10" s="293">
        <f ca="1" t="shared" si="8"/>
        <v>0</v>
      </c>
      <c r="J10" s="299"/>
    </row>
    <row r="11" ht="22.5" customHeight="1" spans="1:10">
      <c r="A11" s="290">
        <f t="shared" si="0"/>
        <v>7</v>
      </c>
      <c r="B11" s="291">
        <f ca="1" t="shared" si="1"/>
        <v>0</v>
      </c>
      <c r="C11" s="291">
        <f ca="1" t="shared" si="2"/>
        <v>0</v>
      </c>
      <c r="D11" s="291">
        <f ca="1" t="shared" si="3"/>
        <v>0</v>
      </c>
      <c r="E11" s="292">
        <f ca="1" t="shared" si="4"/>
        <v>0</v>
      </c>
      <c r="F11" s="293">
        <f ca="1" t="shared" si="5"/>
        <v>0</v>
      </c>
      <c r="G11" s="293" t="str">
        <f ca="1" t="shared" si="6"/>
        <v/>
      </c>
      <c r="H11" s="294" t="str">
        <f ca="1" t="shared" si="7"/>
        <v/>
      </c>
      <c r="I11" s="293">
        <f ca="1" t="shared" si="8"/>
        <v>0</v>
      </c>
      <c r="J11" s="299"/>
    </row>
    <row r="12" ht="22.5" customHeight="1" spans="1:10">
      <c r="A12" s="290">
        <f t="shared" si="0"/>
        <v>8</v>
      </c>
      <c r="B12" s="291">
        <f ca="1" t="shared" si="1"/>
        <v>0</v>
      </c>
      <c r="C12" s="291">
        <f ca="1" t="shared" si="2"/>
        <v>0</v>
      </c>
      <c r="D12" s="291">
        <f ca="1" t="shared" si="3"/>
        <v>0</v>
      </c>
      <c r="E12" s="292">
        <f ca="1" t="shared" si="4"/>
        <v>0</v>
      </c>
      <c r="F12" s="293">
        <f ca="1" t="shared" si="5"/>
        <v>0</v>
      </c>
      <c r="G12" s="293" t="str">
        <f ca="1" t="shared" si="6"/>
        <v/>
      </c>
      <c r="H12" s="294" t="str">
        <f ca="1" t="shared" si="7"/>
        <v/>
      </c>
      <c r="I12" s="293">
        <f ca="1" t="shared" si="8"/>
        <v>0</v>
      </c>
      <c r="J12" s="299"/>
    </row>
    <row r="13" ht="22.5" customHeight="1" spans="1:10">
      <c r="A13" s="290">
        <f t="shared" si="0"/>
        <v>9</v>
      </c>
      <c r="B13" s="291">
        <f ca="1" t="shared" si="1"/>
        <v>0</v>
      </c>
      <c r="C13" s="291">
        <f ca="1" t="shared" si="2"/>
        <v>0</v>
      </c>
      <c r="D13" s="291">
        <f ca="1" t="shared" si="3"/>
        <v>0</v>
      </c>
      <c r="E13" s="292">
        <f ca="1" t="shared" si="4"/>
        <v>0</v>
      </c>
      <c r="F13" s="293">
        <f ca="1" t="shared" si="5"/>
        <v>0</v>
      </c>
      <c r="G13" s="293" t="str">
        <f ca="1" t="shared" si="6"/>
        <v/>
      </c>
      <c r="H13" s="294" t="str">
        <f ca="1" t="shared" si="7"/>
        <v/>
      </c>
      <c r="I13" s="293">
        <f ca="1" t="shared" si="8"/>
        <v>0</v>
      </c>
      <c r="J13" s="299"/>
    </row>
    <row r="14" ht="22.5" customHeight="1" spans="1:10">
      <c r="A14" s="290">
        <f t="shared" si="0"/>
        <v>10</v>
      </c>
      <c r="B14" s="291">
        <f ca="1" t="shared" si="1"/>
        <v>0</v>
      </c>
      <c r="C14" s="291">
        <f ca="1" t="shared" si="2"/>
        <v>0</v>
      </c>
      <c r="D14" s="291">
        <f ca="1" t="shared" si="3"/>
        <v>0</v>
      </c>
      <c r="E14" s="292">
        <f ca="1" t="shared" si="4"/>
        <v>0</v>
      </c>
      <c r="F14" s="293">
        <f ca="1" t="shared" si="5"/>
        <v>0</v>
      </c>
      <c r="G14" s="293" t="str">
        <f ca="1" t="shared" si="6"/>
        <v/>
      </c>
      <c r="H14" s="294" t="str">
        <f ca="1" t="shared" si="7"/>
        <v/>
      </c>
      <c r="I14" s="293">
        <f ca="1" t="shared" si="8"/>
        <v>0</v>
      </c>
      <c r="J14" s="299"/>
    </row>
    <row r="15" ht="22.5" customHeight="1" spans="1:10">
      <c r="A15" s="290">
        <f t="shared" si="0"/>
        <v>11</v>
      </c>
      <c r="B15" s="291">
        <f ca="1" t="shared" si="1"/>
        <v>0</v>
      </c>
      <c r="C15" s="291">
        <f ca="1" t="shared" si="2"/>
        <v>0</v>
      </c>
      <c r="D15" s="291">
        <f ca="1" t="shared" si="3"/>
        <v>0</v>
      </c>
      <c r="E15" s="292">
        <f ca="1" t="shared" si="4"/>
        <v>0</v>
      </c>
      <c r="F15" s="293">
        <f ca="1" t="shared" si="5"/>
        <v>0</v>
      </c>
      <c r="G15" s="293" t="str">
        <f ca="1" t="shared" si="6"/>
        <v/>
      </c>
      <c r="H15" s="294" t="str">
        <f ca="1" t="shared" si="7"/>
        <v/>
      </c>
      <c r="I15" s="293">
        <f ca="1" t="shared" si="8"/>
        <v>0</v>
      </c>
      <c r="J15" s="299"/>
    </row>
    <row r="16" ht="22.5" customHeight="1" spans="1:10">
      <c r="A16" s="290">
        <f t="shared" si="0"/>
        <v>12</v>
      </c>
      <c r="B16" s="291">
        <f ca="1" t="shared" si="1"/>
        <v>0</v>
      </c>
      <c r="C16" s="291">
        <f ca="1" t="shared" si="2"/>
        <v>0</v>
      </c>
      <c r="D16" s="291">
        <f ca="1" t="shared" si="3"/>
        <v>0</v>
      </c>
      <c r="E16" s="292">
        <f ca="1" t="shared" si="4"/>
        <v>0</v>
      </c>
      <c r="F16" s="293">
        <f ca="1" t="shared" si="5"/>
        <v>0</v>
      </c>
      <c r="G16" s="293" t="str">
        <f ca="1" t="shared" si="6"/>
        <v/>
      </c>
      <c r="H16" s="294" t="str">
        <f ca="1" t="shared" si="7"/>
        <v/>
      </c>
      <c r="I16" s="293">
        <f ca="1" t="shared" si="8"/>
        <v>0</v>
      </c>
      <c r="J16" s="299"/>
    </row>
    <row r="17" ht="22.5" customHeight="1" spans="1:10">
      <c r="A17" s="290">
        <f t="shared" si="0"/>
        <v>13</v>
      </c>
      <c r="B17" s="291">
        <f ca="1" t="shared" si="1"/>
        <v>0</v>
      </c>
      <c r="C17" s="291">
        <f ca="1" t="shared" si="2"/>
        <v>0</v>
      </c>
      <c r="D17" s="291">
        <f ca="1" t="shared" si="3"/>
        <v>0</v>
      </c>
      <c r="E17" s="292">
        <f ca="1" t="shared" si="4"/>
        <v>0</v>
      </c>
      <c r="F17" s="293">
        <f ca="1" t="shared" si="5"/>
        <v>0</v>
      </c>
      <c r="G17" s="293" t="str">
        <f ca="1" t="shared" si="6"/>
        <v/>
      </c>
      <c r="H17" s="294" t="str">
        <f ca="1" t="shared" si="7"/>
        <v/>
      </c>
      <c r="I17" s="293">
        <f ca="1" t="shared" si="8"/>
        <v>0</v>
      </c>
      <c r="J17" s="299"/>
    </row>
    <row r="18" ht="22.5" customHeight="1" spans="1:10">
      <c r="A18" s="290">
        <f t="shared" si="0"/>
        <v>14</v>
      </c>
      <c r="B18" s="291">
        <f ca="1" t="shared" si="1"/>
        <v>0</v>
      </c>
      <c r="C18" s="291">
        <f ca="1" t="shared" si="2"/>
        <v>0</v>
      </c>
      <c r="D18" s="291">
        <f ca="1" t="shared" si="3"/>
        <v>0</v>
      </c>
      <c r="E18" s="292">
        <f ca="1" t="shared" si="4"/>
        <v>0</v>
      </c>
      <c r="F18" s="293">
        <f ca="1" t="shared" si="5"/>
        <v>0</v>
      </c>
      <c r="G18" s="293" t="str">
        <f ca="1" t="shared" si="6"/>
        <v/>
      </c>
      <c r="H18" s="294" t="str">
        <f ca="1" t="shared" si="7"/>
        <v/>
      </c>
      <c r="I18" s="293">
        <f ca="1" t="shared" si="8"/>
        <v>0</v>
      </c>
      <c r="J18" s="299"/>
    </row>
    <row r="19" ht="22.5" customHeight="1" spans="1:10">
      <c r="A19" s="290">
        <f t="shared" ref="A19:A28" si="9">ROW()-4</f>
        <v>15</v>
      </c>
      <c r="B19" s="291">
        <f ca="1" t="shared" ref="B19:B50" si="10">IFERROR(INDIRECT("個票"&amp;$A19&amp;"！$t$7"),"")</f>
        <v>0</v>
      </c>
      <c r="C19" s="291">
        <f ca="1" t="shared" ref="C19:C50" si="11">IFERROR(INDIRECT("個票"&amp;$A19&amp;"！$h$7"),"")</f>
        <v>0</v>
      </c>
      <c r="D19" s="291">
        <f ca="1" t="shared" ref="D19:D50" si="12">IFERROR(INDIRECT("個票"&amp;$A19&amp;"！$l$10"),"")</f>
        <v>0</v>
      </c>
      <c r="E19" s="292">
        <f ca="1" t="shared" ref="E19:E50" si="13">IFERROR(INDIRECT("個票"&amp;$A19&amp;"！$ｈ$9"),"")</f>
        <v>0</v>
      </c>
      <c r="F19" s="293">
        <f ca="1" t="shared" ref="F19:F50" si="14">IFERROR(INDIRECT("個票"&amp;$A19&amp;"！$aｊ$10"),"")</f>
        <v>0</v>
      </c>
      <c r="G19" s="293" t="str">
        <f ca="1" t="shared" ref="G19:G50" si="15">IFERROR(INDIRECT("個票"&amp;$A19&amp;"！$ai$22"),"")</f>
        <v/>
      </c>
      <c r="H19" s="294" t="str">
        <f ca="1" t="shared" si="7"/>
        <v/>
      </c>
      <c r="I19" s="293">
        <f ca="1" t="shared" ref="I19:I50" si="16">SUM(G19,H19)</f>
        <v>0</v>
      </c>
      <c r="J19" s="299"/>
    </row>
    <row r="20" ht="22.5" customHeight="1" spans="1:10">
      <c r="A20" s="290">
        <f t="shared" si="9"/>
        <v>16</v>
      </c>
      <c r="B20" s="291" t="str">
        <f ca="1" t="shared" si="10"/>
        <v/>
      </c>
      <c r="C20" s="291" t="str">
        <f ca="1" t="shared" si="11"/>
        <v/>
      </c>
      <c r="D20" s="291" t="str">
        <f ca="1" t="shared" si="12"/>
        <v/>
      </c>
      <c r="E20" s="292" t="str">
        <f ca="1" t="shared" si="13"/>
        <v/>
      </c>
      <c r="F20" s="293" t="str">
        <f ca="1" t="shared" si="14"/>
        <v/>
      </c>
      <c r="G20" s="293" t="str">
        <f ca="1" t="shared" si="15"/>
        <v/>
      </c>
      <c r="H20" s="294" t="str">
        <f ca="1" t="shared" si="7"/>
        <v/>
      </c>
      <c r="I20" s="293">
        <f ca="1" t="shared" si="16"/>
        <v>0</v>
      </c>
      <c r="J20" s="299"/>
    </row>
    <row r="21" ht="22.5" customHeight="1" spans="1:10">
      <c r="A21" s="290">
        <f t="shared" si="9"/>
        <v>17</v>
      </c>
      <c r="B21" s="291" t="str">
        <f ca="1" t="shared" si="10"/>
        <v/>
      </c>
      <c r="C21" s="291" t="str">
        <f ca="1" t="shared" si="11"/>
        <v/>
      </c>
      <c r="D21" s="291" t="str">
        <f ca="1" t="shared" si="12"/>
        <v/>
      </c>
      <c r="E21" s="292" t="str">
        <f ca="1" t="shared" si="13"/>
        <v/>
      </c>
      <c r="F21" s="293" t="str">
        <f ca="1" t="shared" si="14"/>
        <v/>
      </c>
      <c r="G21" s="293" t="str">
        <f ca="1" t="shared" si="15"/>
        <v/>
      </c>
      <c r="H21" s="294" t="str">
        <f ca="1" t="shared" si="7"/>
        <v/>
      </c>
      <c r="I21" s="293">
        <f ca="1" t="shared" si="16"/>
        <v>0</v>
      </c>
      <c r="J21" s="299"/>
    </row>
    <row r="22" ht="22.5" customHeight="1" spans="1:10">
      <c r="A22" s="290">
        <f t="shared" si="9"/>
        <v>18</v>
      </c>
      <c r="B22" s="291" t="str">
        <f ca="1" t="shared" si="10"/>
        <v/>
      </c>
      <c r="C22" s="291" t="str">
        <f ca="1" t="shared" si="11"/>
        <v/>
      </c>
      <c r="D22" s="291" t="str">
        <f ca="1" t="shared" si="12"/>
        <v/>
      </c>
      <c r="E22" s="292" t="str">
        <f ca="1" t="shared" si="13"/>
        <v/>
      </c>
      <c r="F22" s="293" t="str">
        <f ca="1" t="shared" si="14"/>
        <v/>
      </c>
      <c r="G22" s="293" t="str">
        <f ca="1" t="shared" si="15"/>
        <v/>
      </c>
      <c r="H22" s="294" t="str">
        <f ca="1" t="shared" si="7"/>
        <v/>
      </c>
      <c r="I22" s="293">
        <f ca="1" t="shared" si="16"/>
        <v>0</v>
      </c>
      <c r="J22" s="299"/>
    </row>
    <row r="23" ht="22.5" customHeight="1" spans="1:10">
      <c r="A23" s="290">
        <f t="shared" si="9"/>
        <v>19</v>
      </c>
      <c r="B23" s="291" t="str">
        <f ca="1" t="shared" si="10"/>
        <v/>
      </c>
      <c r="C23" s="291" t="str">
        <f ca="1" t="shared" si="11"/>
        <v/>
      </c>
      <c r="D23" s="291" t="str">
        <f ca="1" t="shared" si="12"/>
        <v/>
      </c>
      <c r="E23" s="292" t="str">
        <f ca="1" t="shared" si="13"/>
        <v/>
      </c>
      <c r="F23" s="293" t="str">
        <f ca="1" t="shared" si="14"/>
        <v/>
      </c>
      <c r="G23" s="293" t="str">
        <f ca="1" t="shared" si="15"/>
        <v/>
      </c>
      <c r="H23" s="294" t="str">
        <f ca="1" t="shared" si="7"/>
        <v/>
      </c>
      <c r="I23" s="293">
        <f ca="1" t="shared" si="16"/>
        <v>0</v>
      </c>
      <c r="J23" s="299"/>
    </row>
    <row r="24" ht="22.5" customHeight="1" spans="1:10">
      <c r="A24" s="290">
        <f t="shared" si="9"/>
        <v>20</v>
      </c>
      <c r="B24" s="291" t="str">
        <f ca="1" t="shared" si="10"/>
        <v/>
      </c>
      <c r="C24" s="291" t="str">
        <f ca="1" t="shared" si="11"/>
        <v/>
      </c>
      <c r="D24" s="291" t="str">
        <f ca="1" t="shared" si="12"/>
        <v/>
      </c>
      <c r="E24" s="292" t="str">
        <f ca="1" t="shared" si="13"/>
        <v/>
      </c>
      <c r="F24" s="293" t="str">
        <f ca="1" t="shared" si="14"/>
        <v/>
      </c>
      <c r="G24" s="293" t="str">
        <f ca="1" t="shared" si="15"/>
        <v/>
      </c>
      <c r="H24" s="294" t="str">
        <f ca="1" t="shared" si="7"/>
        <v/>
      </c>
      <c r="I24" s="293">
        <f ca="1" t="shared" si="16"/>
        <v>0</v>
      </c>
      <c r="J24" s="299"/>
    </row>
    <row r="25" ht="22.5" customHeight="1" spans="1:10">
      <c r="A25" s="290">
        <f t="shared" si="9"/>
        <v>21</v>
      </c>
      <c r="B25" s="291" t="str">
        <f ca="1" t="shared" si="10"/>
        <v/>
      </c>
      <c r="C25" s="291" t="str">
        <f ca="1" t="shared" si="11"/>
        <v/>
      </c>
      <c r="D25" s="291" t="str">
        <f ca="1" t="shared" si="12"/>
        <v/>
      </c>
      <c r="E25" s="292" t="str">
        <f ca="1" t="shared" si="13"/>
        <v/>
      </c>
      <c r="F25" s="293" t="str">
        <f ca="1" t="shared" si="14"/>
        <v/>
      </c>
      <c r="G25" s="293" t="str">
        <f ca="1" t="shared" si="15"/>
        <v/>
      </c>
      <c r="H25" s="294" t="str">
        <f ca="1" t="shared" si="7"/>
        <v/>
      </c>
      <c r="I25" s="293">
        <f ca="1" t="shared" si="16"/>
        <v>0</v>
      </c>
      <c r="J25" s="299"/>
    </row>
    <row r="26" ht="22.5" customHeight="1" spans="1:10">
      <c r="A26" s="290">
        <f t="shared" si="9"/>
        <v>22</v>
      </c>
      <c r="B26" s="291" t="str">
        <f ca="1" t="shared" si="10"/>
        <v/>
      </c>
      <c r="C26" s="291" t="str">
        <f ca="1" t="shared" si="11"/>
        <v/>
      </c>
      <c r="D26" s="291" t="str">
        <f ca="1" t="shared" si="12"/>
        <v/>
      </c>
      <c r="E26" s="292" t="str">
        <f ca="1" t="shared" si="13"/>
        <v/>
      </c>
      <c r="F26" s="293" t="str">
        <f ca="1" t="shared" si="14"/>
        <v/>
      </c>
      <c r="G26" s="293" t="str">
        <f ca="1" t="shared" si="15"/>
        <v/>
      </c>
      <c r="H26" s="294" t="str">
        <f ca="1" t="shared" si="7"/>
        <v/>
      </c>
      <c r="I26" s="293">
        <f ca="1" t="shared" si="16"/>
        <v>0</v>
      </c>
      <c r="J26" s="299"/>
    </row>
    <row r="27" ht="22.5" customHeight="1" spans="1:10">
      <c r="A27" s="290">
        <f t="shared" si="9"/>
        <v>23</v>
      </c>
      <c r="B27" s="291" t="str">
        <f ca="1" t="shared" si="10"/>
        <v/>
      </c>
      <c r="C27" s="291" t="str">
        <f ca="1" t="shared" si="11"/>
        <v/>
      </c>
      <c r="D27" s="291" t="str">
        <f ca="1" t="shared" si="12"/>
        <v/>
      </c>
      <c r="E27" s="292" t="str">
        <f ca="1" t="shared" si="13"/>
        <v/>
      </c>
      <c r="F27" s="293" t="str">
        <f ca="1" t="shared" si="14"/>
        <v/>
      </c>
      <c r="G27" s="293" t="str">
        <f ca="1" t="shared" si="15"/>
        <v/>
      </c>
      <c r="H27" s="294" t="str">
        <f ca="1" t="shared" si="7"/>
        <v/>
      </c>
      <c r="I27" s="293">
        <f ca="1" t="shared" si="16"/>
        <v>0</v>
      </c>
      <c r="J27" s="299"/>
    </row>
    <row r="28" ht="22.5" customHeight="1" spans="1:10">
      <c r="A28" s="290">
        <f t="shared" si="9"/>
        <v>24</v>
      </c>
      <c r="B28" s="291" t="str">
        <f ca="1" t="shared" si="10"/>
        <v/>
      </c>
      <c r="C28" s="291" t="str">
        <f ca="1" t="shared" si="11"/>
        <v/>
      </c>
      <c r="D28" s="291" t="str">
        <f ca="1" t="shared" si="12"/>
        <v/>
      </c>
      <c r="E28" s="292" t="str">
        <f ca="1" t="shared" si="13"/>
        <v/>
      </c>
      <c r="F28" s="293" t="str">
        <f ca="1" t="shared" si="14"/>
        <v/>
      </c>
      <c r="G28" s="293" t="str">
        <f ca="1" t="shared" si="15"/>
        <v/>
      </c>
      <c r="H28" s="294" t="str">
        <f ca="1" t="shared" si="7"/>
        <v/>
      </c>
      <c r="I28" s="293">
        <f ca="1" t="shared" si="16"/>
        <v>0</v>
      </c>
      <c r="J28" s="299"/>
    </row>
    <row r="29" ht="22.5" customHeight="1" spans="1:10">
      <c r="A29" s="290">
        <f t="shared" ref="A29:A38" si="17">ROW()-4</f>
        <v>25</v>
      </c>
      <c r="B29" s="291" t="str">
        <f ca="1" t="shared" si="10"/>
        <v/>
      </c>
      <c r="C29" s="291" t="str">
        <f ca="1" t="shared" si="11"/>
        <v/>
      </c>
      <c r="D29" s="291" t="str">
        <f ca="1" t="shared" si="12"/>
        <v/>
      </c>
      <c r="E29" s="292" t="str">
        <f ca="1" t="shared" si="13"/>
        <v/>
      </c>
      <c r="F29" s="293" t="str">
        <f ca="1" t="shared" si="14"/>
        <v/>
      </c>
      <c r="G29" s="293" t="str">
        <f ca="1" t="shared" si="15"/>
        <v/>
      </c>
      <c r="H29" s="294" t="str">
        <f ca="1" t="shared" si="7"/>
        <v/>
      </c>
      <c r="I29" s="293">
        <f ca="1" t="shared" si="16"/>
        <v>0</v>
      </c>
      <c r="J29" s="299"/>
    </row>
    <row r="30" ht="22.5" customHeight="1" spans="1:10">
      <c r="A30" s="290">
        <f t="shared" si="17"/>
        <v>26</v>
      </c>
      <c r="B30" s="291" t="str">
        <f ca="1" t="shared" si="10"/>
        <v/>
      </c>
      <c r="C30" s="291" t="str">
        <f ca="1" t="shared" si="11"/>
        <v/>
      </c>
      <c r="D30" s="291" t="str">
        <f ca="1" t="shared" si="12"/>
        <v/>
      </c>
      <c r="E30" s="292" t="str">
        <f ca="1" t="shared" si="13"/>
        <v/>
      </c>
      <c r="F30" s="293" t="str">
        <f ca="1" t="shared" si="14"/>
        <v/>
      </c>
      <c r="G30" s="293" t="str">
        <f ca="1" t="shared" si="15"/>
        <v/>
      </c>
      <c r="H30" s="294" t="str">
        <f ca="1" t="shared" si="7"/>
        <v/>
      </c>
      <c r="I30" s="293">
        <f ca="1" t="shared" si="16"/>
        <v>0</v>
      </c>
      <c r="J30" s="299"/>
    </row>
    <row r="31" ht="22.5" customHeight="1" spans="1:10">
      <c r="A31" s="290">
        <f t="shared" si="17"/>
        <v>27</v>
      </c>
      <c r="B31" s="291" t="str">
        <f ca="1" t="shared" si="10"/>
        <v/>
      </c>
      <c r="C31" s="291" t="str">
        <f ca="1" t="shared" si="11"/>
        <v/>
      </c>
      <c r="D31" s="291" t="str">
        <f ca="1" t="shared" si="12"/>
        <v/>
      </c>
      <c r="E31" s="292" t="str">
        <f ca="1" t="shared" si="13"/>
        <v/>
      </c>
      <c r="F31" s="293" t="str">
        <f ca="1" t="shared" si="14"/>
        <v/>
      </c>
      <c r="G31" s="293" t="str">
        <f ca="1" t="shared" si="15"/>
        <v/>
      </c>
      <c r="H31" s="294" t="str">
        <f ca="1" t="shared" si="7"/>
        <v/>
      </c>
      <c r="I31" s="293">
        <f ca="1" t="shared" si="16"/>
        <v>0</v>
      </c>
      <c r="J31" s="299"/>
    </row>
    <row r="32" ht="22.5" customHeight="1" spans="1:10">
      <c r="A32" s="290">
        <f t="shared" si="17"/>
        <v>28</v>
      </c>
      <c r="B32" s="291" t="str">
        <f ca="1" t="shared" si="10"/>
        <v/>
      </c>
      <c r="C32" s="291" t="str">
        <f ca="1" t="shared" si="11"/>
        <v/>
      </c>
      <c r="D32" s="291" t="str">
        <f ca="1" t="shared" si="12"/>
        <v/>
      </c>
      <c r="E32" s="292" t="str">
        <f ca="1" t="shared" si="13"/>
        <v/>
      </c>
      <c r="F32" s="293" t="str">
        <f ca="1" t="shared" si="14"/>
        <v/>
      </c>
      <c r="G32" s="293" t="str">
        <f ca="1" t="shared" si="15"/>
        <v/>
      </c>
      <c r="H32" s="294" t="str">
        <f ca="1" t="shared" si="7"/>
        <v/>
      </c>
      <c r="I32" s="293">
        <f ca="1" t="shared" si="16"/>
        <v>0</v>
      </c>
      <c r="J32" s="299"/>
    </row>
    <row r="33" ht="22.5" customHeight="1" spans="1:10">
      <c r="A33" s="290">
        <f t="shared" si="17"/>
        <v>29</v>
      </c>
      <c r="B33" s="291" t="str">
        <f ca="1" t="shared" si="10"/>
        <v/>
      </c>
      <c r="C33" s="291" t="str">
        <f ca="1" t="shared" si="11"/>
        <v/>
      </c>
      <c r="D33" s="291" t="str">
        <f ca="1" t="shared" si="12"/>
        <v/>
      </c>
      <c r="E33" s="292" t="str">
        <f ca="1" t="shared" si="13"/>
        <v/>
      </c>
      <c r="F33" s="293" t="str">
        <f ca="1" t="shared" si="14"/>
        <v/>
      </c>
      <c r="G33" s="293" t="str">
        <f ca="1" t="shared" si="15"/>
        <v/>
      </c>
      <c r="H33" s="294" t="str">
        <f ca="1" t="shared" si="7"/>
        <v/>
      </c>
      <c r="I33" s="293">
        <f ca="1" t="shared" si="16"/>
        <v>0</v>
      </c>
      <c r="J33" s="299"/>
    </row>
    <row r="34" ht="22.5" customHeight="1" spans="1:10">
      <c r="A34" s="290">
        <f t="shared" si="17"/>
        <v>30</v>
      </c>
      <c r="B34" s="291" t="str">
        <f ca="1" t="shared" si="10"/>
        <v/>
      </c>
      <c r="C34" s="291" t="str">
        <f ca="1" t="shared" si="11"/>
        <v/>
      </c>
      <c r="D34" s="291" t="str">
        <f ca="1" t="shared" si="12"/>
        <v/>
      </c>
      <c r="E34" s="292" t="str">
        <f ca="1" t="shared" si="13"/>
        <v/>
      </c>
      <c r="F34" s="293" t="str">
        <f ca="1" t="shared" si="14"/>
        <v/>
      </c>
      <c r="G34" s="293" t="str">
        <f ca="1" t="shared" si="15"/>
        <v/>
      </c>
      <c r="H34" s="294" t="str">
        <f ca="1" t="shared" si="7"/>
        <v/>
      </c>
      <c r="I34" s="293">
        <f ca="1" t="shared" si="16"/>
        <v>0</v>
      </c>
      <c r="J34" s="299"/>
    </row>
    <row r="35" ht="22.5" customHeight="1" spans="1:10">
      <c r="A35" s="290">
        <f t="shared" si="17"/>
        <v>31</v>
      </c>
      <c r="B35" s="291" t="str">
        <f ca="1" t="shared" si="10"/>
        <v/>
      </c>
      <c r="C35" s="291" t="str">
        <f ca="1" t="shared" si="11"/>
        <v/>
      </c>
      <c r="D35" s="291" t="str">
        <f ca="1" t="shared" si="12"/>
        <v/>
      </c>
      <c r="E35" s="292" t="str">
        <f ca="1" t="shared" si="13"/>
        <v/>
      </c>
      <c r="F35" s="293" t="str">
        <f ca="1" t="shared" si="14"/>
        <v/>
      </c>
      <c r="G35" s="293" t="str">
        <f ca="1" t="shared" si="15"/>
        <v/>
      </c>
      <c r="H35" s="294" t="str">
        <f ca="1" t="shared" si="7"/>
        <v/>
      </c>
      <c r="I35" s="293">
        <f ca="1" t="shared" si="16"/>
        <v>0</v>
      </c>
      <c r="J35" s="299"/>
    </row>
    <row r="36" ht="22.5" customHeight="1" spans="1:10">
      <c r="A36" s="290">
        <f t="shared" si="17"/>
        <v>32</v>
      </c>
      <c r="B36" s="291" t="str">
        <f ca="1" t="shared" si="10"/>
        <v/>
      </c>
      <c r="C36" s="291" t="str">
        <f ca="1" t="shared" si="11"/>
        <v/>
      </c>
      <c r="D36" s="291" t="str">
        <f ca="1" t="shared" si="12"/>
        <v/>
      </c>
      <c r="E36" s="292" t="str">
        <f ca="1" t="shared" si="13"/>
        <v/>
      </c>
      <c r="F36" s="293" t="str">
        <f ca="1" t="shared" si="14"/>
        <v/>
      </c>
      <c r="G36" s="293" t="str">
        <f ca="1" t="shared" si="15"/>
        <v/>
      </c>
      <c r="H36" s="294" t="str">
        <f ca="1" t="shared" si="7"/>
        <v/>
      </c>
      <c r="I36" s="293">
        <f ca="1" t="shared" si="16"/>
        <v>0</v>
      </c>
      <c r="J36" s="299"/>
    </row>
    <row r="37" ht="22.5" customHeight="1" spans="1:10">
      <c r="A37" s="290">
        <f t="shared" si="17"/>
        <v>33</v>
      </c>
      <c r="B37" s="291" t="str">
        <f ca="1" t="shared" si="10"/>
        <v/>
      </c>
      <c r="C37" s="291" t="str">
        <f ca="1" t="shared" si="11"/>
        <v/>
      </c>
      <c r="D37" s="291" t="str">
        <f ca="1" t="shared" si="12"/>
        <v/>
      </c>
      <c r="E37" s="292" t="str">
        <f ca="1" t="shared" si="13"/>
        <v/>
      </c>
      <c r="F37" s="293" t="str">
        <f ca="1" t="shared" si="14"/>
        <v/>
      </c>
      <c r="G37" s="293" t="str">
        <f ca="1" t="shared" si="15"/>
        <v/>
      </c>
      <c r="H37" s="294" t="str">
        <f ca="1" t="shared" si="7"/>
        <v/>
      </c>
      <c r="I37" s="293">
        <f ca="1" t="shared" si="16"/>
        <v>0</v>
      </c>
      <c r="J37" s="299"/>
    </row>
    <row r="38" ht="22.5" customHeight="1" spans="1:10">
      <c r="A38" s="290">
        <f t="shared" si="17"/>
        <v>34</v>
      </c>
      <c r="B38" s="291" t="str">
        <f ca="1" t="shared" si="10"/>
        <v/>
      </c>
      <c r="C38" s="291" t="str">
        <f ca="1" t="shared" si="11"/>
        <v/>
      </c>
      <c r="D38" s="291" t="str">
        <f ca="1" t="shared" si="12"/>
        <v/>
      </c>
      <c r="E38" s="292" t="str">
        <f ca="1" t="shared" si="13"/>
        <v/>
      </c>
      <c r="F38" s="293" t="str">
        <f ca="1" t="shared" si="14"/>
        <v/>
      </c>
      <c r="G38" s="293" t="str">
        <f ca="1" t="shared" si="15"/>
        <v/>
      </c>
      <c r="H38" s="294" t="str">
        <f ca="1" t="shared" ref="H38:H69" si="18">IFERROR(INDIRECT("個票"&amp;$A38&amp;"！$ai$60"),"")</f>
        <v/>
      </c>
      <c r="I38" s="293">
        <f ca="1" t="shared" si="16"/>
        <v>0</v>
      </c>
      <c r="J38" s="299"/>
    </row>
    <row r="39" ht="22.5" customHeight="1" spans="1:10">
      <c r="A39" s="290">
        <f t="shared" ref="A39:A48" si="19">ROW()-4</f>
        <v>35</v>
      </c>
      <c r="B39" s="291" t="str">
        <f ca="1" t="shared" si="10"/>
        <v/>
      </c>
      <c r="C39" s="291" t="str">
        <f ca="1" t="shared" si="11"/>
        <v/>
      </c>
      <c r="D39" s="291" t="str">
        <f ca="1" t="shared" si="12"/>
        <v/>
      </c>
      <c r="E39" s="292" t="str">
        <f ca="1" t="shared" si="13"/>
        <v/>
      </c>
      <c r="F39" s="293" t="str">
        <f ca="1" t="shared" si="14"/>
        <v/>
      </c>
      <c r="G39" s="293" t="str">
        <f ca="1" t="shared" si="15"/>
        <v/>
      </c>
      <c r="H39" s="294" t="str">
        <f ca="1" t="shared" si="18"/>
        <v/>
      </c>
      <c r="I39" s="293">
        <f ca="1" t="shared" si="16"/>
        <v>0</v>
      </c>
      <c r="J39" s="299"/>
    </row>
    <row r="40" ht="22.5" customHeight="1" spans="1:10">
      <c r="A40" s="290">
        <f t="shared" si="19"/>
        <v>36</v>
      </c>
      <c r="B40" s="291" t="str">
        <f ca="1" t="shared" si="10"/>
        <v/>
      </c>
      <c r="C40" s="291" t="str">
        <f ca="1" t="shared" si="11"/>
        <v/>
      </c>
      <c r="D40" s="291" t="str">
        <f ca="1" t="shared" si="12"/>
        <v/>
      </c>
      <c r="E40" s="292" t="str">
        <f ca="1" t="shared" si="13"/>
        <v/>
      </c>
      <c r="F40" s="293" t="str">
        <f ca="1" t="shared" si="14"/>
        <v/>
      </c>
      <c r="G40" s="293" t="str">
        <f ca="1" t="shared" si="15"/>
        <v/>
      </c>
      <c r="H40" s="294" t="str">
        <f ca="1" t="shared" si="18"/>
        <v/>
      </c>
      <c r="I40" s="293">
        <f ca="1" t="shared" si="16"/>
        <v>0</v>
      </c>
      <c r="J40" s="299"/>
    </row>
    <row r="41" ht="22.5" customHeight="1" spans="1:10">
      <c r="A41" s="290">
        <f t="shared" si="19"/>
        <v>37</v>
      </c>
      <c r="B41" s="291" t="str">
        <f ca="1" t="shared" si="10"/>
        <v/>
      </c>
      <c r="C41" s="291" t="str">
        <f ca="1" t="shared" si="11"/>
        <v/>
      </c>
      <c r="D41" s="291" t="str">
        <f ca="1" t="shared" si="12"/>
        <v/>
      </c>
      <c r="E41" s="292" t="str">
        <f ca="1" t="shared" si="13"/>
        <v/>
      </c>
      <c r="F41" s="293" t="str">
        <f ca="1" t="shared" si="14"/>
        <v/>
      </c>
      <c r="G41" s="293" t="str">
        <f ca="1" t="shared" si="15"/>
        <v/>
      </c>
      <c r="H41" s="294" t="str">
        <f ca="1" t="shared" si="18"/>
        <v/>
      </c>
      <c r="I41" s="293">
        <f ca="1" t="shared" si="16"/>
        <v>0</v>
      </c>
      <c r="J41" s="299"/>
    </row>
    <row r="42" ht="22.5" customHeight="1" spans="1:10">
      <c r="A42" s="290">
        <f t="shared" si="19"/>
        <v>38</v>
      </c>
      <c r="B42" s="291" t="str">
        <f ca="1" t="shared" si="10"/>
        <v/>
      </c>
      <c r="C42" s="291" t="str">
        <f ca="1" t="shared" si="11"/>
        <v/>
      </c>
      <c r="D42" s="291" t="str">
        <f ca="1" t="shared" si="12"/>
        <v/>
      </c>
      <c r="E42" s="292" t="str">
        <f ca="1" t="shared" si="13"/>
        <v/>
      </c>
      <c r="F42" s="293" t="str">
        <f ca="1" t="shared" si="14"/>
        <v/>
      </c>
      <c r="G42" s="293" t="str">
        <f ca="1" t="shared" si="15"/>
        <v/>
      </c>
      <c r="H42" s="294" t="str">
        <f ca="1" t="shared" si="18"/>
        <v/>
      </c>
      <c r="I42" s="293">
        <f ca="1" t="shared" si="16"/>
        <v>0</v>
      </c>
      <c r="J42" s="299"/>
    </row>
    <row r="43" ht="22.5" customHeight="1" spans="1:10">
      <c r="A43" s="290">
        <f t="shared" si="19"/>
        <v>39</v>
      </c>
      <c r="B43" s="291" t="str">
        <f ca="1" t="shared" si="10"/>
        <v/>
      </c>
      <c r="C43" s="291" t="str">
        <f ca="1" t="shared" si="11"/>
        <v/>
      </c>
      <c r="D43" s="291" t="str">
        <f ca="1" t="shared" si="12"/>
        <v/>
      </c>
      <c r="E43" s="292" t="str">
        <f ca="1" t="shared" si="13"/>
        <v/>
      </c>
      <c r="F43" s="293" t="str">
        <f ca="1" t="shared" si="14"/>
        <v/>
      </c>
      <c r="G43" s="293" t="str">
        <f ca="1" t="shared" si="15"/>
        <v/>
      </c>
      <c r="H43" s="294" t="str">
        <f ca="1" t="shared" si="18"/>
        <v/>
      </c>
      <c r="I43" s="293">
        <f ca="1" t="shared" si="16"/>
        <v>0</v>
      </c>
      <c r="J43" s="299"/>
    </row>
    <row r="44" ht="22.5" customHeight="1" spans="1:10">
      <c r="A44" s="290">
        <f t="shared" si="19"/>
        <v>40</v>
      </c>
      <c r="B44" s="291" t="str">
        <f ca="1" t="shared" si="10"/>
        <v/>
      </c>
      <c r="C44" s="291" t="str">
        <f ca="1" t="shared" si="11"/>
        <v/>
      </c>
      <c r="D44" s="291" t="str">
        <f ca="1" t="shared" si="12"/>
        <v/>
      </c>
      <c r="E44" s="292" t="str">
        <f ca="1" t="shared" si="13"/>
        <v/>
      </c>
      <c r="F44" s="293" t="str">
        <f ca="1" t="shared" si="14"/>
        <v/>
      </c>
      <c r="G44" s="293" t="str">
        <f ca="1" t="shared" si="15"/>
        <v/>
      </c>
      <c r="H44" s="294" t="str">
        <f ca="1" t="shared" si="18"/>
        <v/>
      </c>
      <c r="I44" s="293">
        <f ca="1" t="shared" si="16"/>
        <v>0</v>
      </c>
      <c r="J44" s="299"/>
    </row>
    <row r="45" ht="22.5" customHeight="1" spans="1:10">
      <c r="A45" s="290">
        <f t="shared" si="19"/>
        <v>41</v>
      </c>
      <c r="B45" s="291" t="str">
        <f ca="1" t="shared" si="10"/>
        <v/>
      </c>
      <c r="C45" s="291" t="str">
        <f ca="1" t="shared" si="11"/>
        <v/>
      </c>
      <c r="D45" s="291" t="str">
        <f ca="1" t="shared" si="12"/>
        <v/>
      </c>
      <c r="E45" s="292" t="str">
        <f ca="1" t="shared" si="13"/>
        <v/>
      </c>
      <c r="F45" s="293" t="str">
        <f ca="1" t="shared" si="14"/>
        <v/>
      </c>
      <c r="G45" s="293" t="str">
        <f ca="1" t="shared" si="15"/>
        <v/>
      </c>
      <c r="H45" s="294" t="str">
        <f ca="1" t="shared" si="18"/>
        <v/>
      </c>
      <c r="I45" s="293">
        <f ca="1" t="shared" si="16"/>
        <v>0</v>
      </c>
      <c r="J45" s="299"/>
    </row>
    <row r="46" ht="22.5" customHeight="1" spans="1:10">
      <c r="A46" s="290">
        <f t="shared" si="19"/>
        <v>42</v>
      </c>
      <c r="B46" s="291" t="str">
        <f ca="1" t="shared" si="10"/>
        <v/>
      </c>
      <c r="C46" s="291" t="str">
        <f ca="1" t="shared" si="11"/>
        <v/>
      </c>
      <c r="D46" s="291" t="str">
        <f ca="1" t="shared" si="12"/>
        <v/>
      </c>
      <c r="E46" s="292" t="str">
        <f ca="1" t="shared" si="13"/>
        <v/>
      </c>
      <c r="F46" s="293" t="str">
        <f ca="1" t="shared" si="14"/>
        <v/>
      </c>
      <c r="G46" s="293" t="str">
        <f ca="1" t="shared" si="15"/>
        <v/>
      </c>
      <c r="H46" s="294" t="str">
        <f ca="1" t="shared" si="18"/>
        <v/>
      </c>
      <c r="I46" s="293">
        <f ca="1" t="shared" si="16"/>
        <v>0</v>
      </c>
      <c r="J46" s="299"/>
    </row>
    <row r="47" ht="22.5" customHeight="1" spans="1:10">
      <c r="A47" s="290">
        <f t="shared" si="19"/>
        <v>43</v>
      </c>
      <c r="B47" s="291" t="str">
        <f ca="1" t="shared" si="10"/>
        <v/>
      </c>
      <c r="C47" s="291" t="str">
        <f ca="1" t="shared" si="11"/>
        <v/>
      </c>
      <c r="D47" s="291" t="str">
        <f ca="1" t="shared" si="12"/>
        <v/>
      </c>
      <c r="E47" s="292" t="str">
        <f ca="1" t="shared" si="13"/>
        <v/>
      </c>
      <c r="F47" s="293" t="str">
        <f ca="1" t="shared" si="14"/>
        <v/>
      </c>
      <c r="G47" s="293" t="str">
        <f ca="1" t="shared" si="15"/>
        <v/>
      </c>
      <c r="H47" s="294" t="str">
        <f ca="1" t="shared" si="18"/>
        <v/>
      </c>
      <c r="I47" s="293">
        <f ca="1" t="shared" si="16"/>
        <v>0</v>
      </c>
      <c r="J47" s="299"/>
    </row>
    <row r="48" ht="22.5" customHeight="1" spans="1:10">
      <c r="A48" s="290">
        <f t="shared" si="19"/>
        <v>44</v>
      </c>
      <c r="B48" s="291" t="str">
        <f ca="1" t="shared" si="10"/>
        <v/>
      </c>
      <c r="C48" s="291" t="str">
        <f ca="1" t="shared" si="11"/>
        <v/>
      </c>
      <c r="D48" s="291" t="str">
        <f ca="1" t="shared" si="12"/>
        <v/>
      </c>
      <c r="E48" s="292" t="str">
        <f ca="1" t="shared" si="13"/>
        <v/>
      </c>
      <c r="F48" s="293" t="str">
        <f ca="1" t="shared" si="14"/>
        <v/>
      </c>
      <c r="G48" s="293" t="str">
        <f ca="1" t="shared" si="15"/>
        <v/>
      </c>
      <c r="H48" s="294" t="str">
        <f ca="1" t="shared" si="18"/>
        <v/>
      </c>
      <c r="I48" s="293">
        <f ca="1" t="shared" si="16"/>
        <v>0</v>
      </c>
      <c r="J48" s="299"/>
    </row>
    <row r="49" ht="22.5" customHeight="1" spans="1:10">
      <c r="A49" s="290">
        <f t="shared" ref="A49:A58" si="20">ROW()-4</f>
        <v>45</v>
      </c>
      <c r="B49" s="291" t="str">
        <f ca="1" t="shared" si="10"/>
        <v/>
      </c>
      <c r="C49" s="291" t="str">
        <f ca="1" t="shared" si="11"/>
        <v/>
      </c>
      <c r="D49" s="291" t="str">
        <f ca="1" t="shared" si="12"/>
        <v/>
      </c>
      <c r="E49" s="292" t="str">
        <f ca="1" t="shared" si="13"/>
        <v/>
      </c>
      <c r="F49" s="293" t="str">
        <f ca="1" t="shared" si="14"/>
        <v/>
      </c>
      <c r="G49" s="293" t="str">
        <f ca="1" t="shared" si="15"/>
        <v/>
      </c>
      <c r="H49" s="294" t="str">
        <f ca="1" t="shared" si="18"/>
        <v/>
      </c>
      <c r="I49" s="293">
        <f ca="1" t="shared" si="16"/>
        <v>0</v>
      </c>
      <c r="J49" s="299"/>
    </row>
    <row r="50" ht="22.5" customHeight="1" spans="1:10">
      <c r="A50" s="290">
        <f t="shared" si="20"/>
        <v>46</v>
      </c>
      <c r="B50" s="291" t="str">
        <f ca="1" t="shared" si="10"/>
        <v/>
      </c>
      <c r="C50" s="291" t="str">
        <f ca="1" t="shared" si="11"/>
        <v/>
      </c>
      <c r="D50" s="291" t="str">
        <f ca="1" t="shared" si="12"/>
        <v/>
      </c>
      <c r="E50" s="292" t="str">
        <f ca="1" t="shared" si="13"/>
        <v/>
      </c>
      <c r="F50" s="293" t="str">
        <f ca="1" t="shared" si="14"/>
        <v/>
      </c>
      <c r="G50" s="293" t="str">
        <f ca="1" t="shared" si="15"/>
        <v/>
      </c>
      <c r="H50" s="294" t="str">
        <f ca="1" t="shared" si="18"/>
        <v/>
      </c>
      <c r="I50" s="293">
        <f ca="1" t="shared" si="16"/>
        <v>0</v>
      </c>
      <c r="J50" s="299"/>
    </row>
    <row r="51" ht="22.5" customHeight="1" spans="1:10">
      <c r="A51" s="290">
        <f t="shared" si="20"/>
        <v>47</v>
      </c>
      <c r="B51" s="291" t="str">
        <f ca="1" t="shared" ref="B51:B82" si="21">IFERROR(INDIRECT("個票"&amp;$A51&amp;"！$t$7"),"")</f>
        <v/>
      </c>
      <c r="C51" s="291" t="str">
        <f ca="1" t="shared" ref="C51:C82" si="22">IFERROR(INDIRECT("個票"&amp;$A51&amp;"！$h$7"),"")</f>
        <v/>
      </c>
      <c r="D51" s="291" t="str">
        <f ca="1" t="shared" ref="D51:D82" si="23">IFERROR(INDIRECT("個票"&amp;$A51&amp;"！$l$10"),"")</f>
        <v/>
      </c>
      <c r="E51" s="292" t="str">
        <f ca="1" t="shared" ref="E51:E82" si="24">IFERROR(INDIRECT("個票"&amp;$A51&amp;"！$ｈ$9"),"")</f>
        <v/>
      </c>
      <c r="F51" s="293" t="str">
        <f ca="1" t="shared" ref="F51:F82" si="25">IFERROR(INDIRECT("個票"&amp;$A51&amp;"！$aｊ$10"),"")</f>
        <v/>
      </c>
      <c r="G51" s="293" t="str">
        <f ca="1" t="shared" ref="G51:G82" si="26">IFERROR(INDIRECT("個票"&amp;$A51&amp;"！$ai$22"),"")</f>
        <v/>
      </c>
      <c r="H51" s="294" t="str">
        <f ca="1" t="shared" si="18"/>
        <v/>
      </c>
      <c r="I51" s="293">
        <f ca="1" t="shared" ref="I51:I82" si="27">SUM(G51,H51)</f>
        <v>0</v>
      </c>
      <c r="J51" s="299"/>
    </row>
    <row r="52" ht="22.5" customHeight="1" spans="1:10">
      <c r="A52" s="290">
        <f t="shared" si="20"/>
        <v>48</v>
      </c>
      <c r="B52" s="291" t="str">
        <f ca="1" t="shared" si="21"/>
        <v/>
      </c>
      <c r="C52" s="291" t="str">
        <f ca="1" t="shared" si="22"/>
        <v/>
      </c>
      <c r="D52" s="291" t="str">
        <f ca="1" t="shared" si="23"/>
        <v/>
      </c>
      <c r="E52" s="292" t="str">
        <f ca="1" t="shared" si="24"/>
        <v/>
      </c>
      <c r="F52" s="293" t="str">
        <f ca="1" t="shared" si="25"/>
        <v/>
      </c>
      <c r="G52" s="293" t="str">
        <f ca="1" t="shared" si="26"/>
        <v/>
      </c>
      <c r="H52" s="294" t="str">
        <f ca="1" t="shared" si="18"/>
        <v/>
      </c>
      <c r="I52" s="293">
        <f ca="1" t="shared" si="27"/>
        <v>0</v>
      </c>
      <c r="J52" s="299"/>
    </row>
    <row r="53" ht="22.5" customHeight="1" spans="1:10">
      <c r="A53" s="290">
        <f t="shared" si="20"/>
        <v>49</v>
      </c>
      <c r="B53" s="291" t="str">
        <f ca="1" t="shared" si="21"/>
        <v/>
      </c>
      <c r="C53" s="291" t="str">
        <f ca="1" t="shared" si="22"/>
        <v/>
      </c>
      <c r="D53" s="291" t="str">
        <f ca="1" t="shared" si="23"/>
        <v/>
      </c>
      <c r="E53" s="292" t="str">
        <f ca="1" t="shared" si="24"/>
        <v/>
      </c>
      <c r="F53" s="293" t="str">
        <f ca="1" t="shared" si="25"/>
        <v/>
      </c>
      <c r="G53" s="293" t="str">
        <f ca="1" t="shared" si="26"/>
        <v/>
      </c>
      <c r="H53" s="294" t="str">
        <f ca="1" t="shared" si="18"/>
        <v/>
      </c>
      <c r="I53" s="293">
        <f ca="1" t="shared" si="27"/>
        <v>0</v>
      </c>
      <c r="J53" s="299"/>
    </row>
    <row r="54" ht="22.5" customHeight="1" spans="1:10">
      <c r="A54" s="290">
        <f t="shared" si="20"/>
        <v>50</v>
      </c>
      <c r="B54" s="291" t="str">
        <f ca="1" t="shared" si="21"/>
        <v/>
      </c>
      <c r="C54" s="291" t="str">
        <f ca="1" t="shared" si="22"/>
        <v/>
      </c>
      <c r="D54" s="291" t="str">
        <f ca="1" t="shared" si="23"/>
        <v/>
      </c>
      <c r="E54" s="292" t="str">
        <f ca="1" t="shared" si="24"/>
        <v/>
      </c>
      <c r="F54" s="293" t="str">
        <f ca="1" t="shared" si="25"/>
        <v/>
      </c>
      <c r="G54" s="293" t="str">
        <f ca="1" t="shared" si="26"/>
        <v/>
      </c>
      <c r="H54" s="294" t="str">
        <f ca="1" t="shared" si="18"/>
        <v/>
      </c>
      <c r="I54" s="293">
        <f ca="1" t="shared" si="27"/>
        <v>0</v>
      </c>
      <c r="J54" s="299"/>
    </row>
    <row r="55" ht="22.5" customHeight="1" spans="1:10">
      <c r="A55" s="290">
        <f t="shared" si="20"/>
        <v>51</v>
      </c>
      <c r="B55" s="291" t="str">
        <f ca="1" t="shared" si="21"/>
        <v/>
      </c>
      <c r="C55" s="291" t="str">
        <f ca="1" t="shared" si="22"/>
        <v/>
      </c>
      <c r="D55" s="291" t="str">
        <f ca="1" t="shared" si="23"/>
        <v/>
      </c>
      <c r="E55" s="292" t="str">
        <f ca="1" t="shared" si="24"/>
        <v/>
      </c>
      <c r="F55" s="293" t="str">
        <f ca="1" t="shared" si="25"/>
        <v/>
      </c>
      <c r="G55" s="293" t="str">
        <f ca="1" t="shared" si="26"/>
        <v/>
      </c>
      <c r="H55" s="294" t="str">
        <f ca="1" t="shared" si="18"/>
        <v/>
      </c>
      <c r="I55" s="293">
        <f ca="1" t="shared" si="27"/>
        <v>0</v>
      </c>
      <c r="J55" s="299"/>
    </row>
    <row r="56" ht="22.5" customHeight="1" spans="1:10">
      <c r="A56" s="290">
        <f t="shared" si="20"/>
        <v>52</v>
      </c>
      <c r="B56" s="291" t="str">
        <f ca="1" t="shared" si="21"/>
        <v/>
      </c>
      <c r="C56" s="291" t="str">
        <f ca="1" t="shared" si="22"/>
        <v/>
      </c>
      <c r="D56" s="291" t="str">
        <f ca="1" t="shared" si="23"/>
        <v/>
      </c>
      <c r="E56" s="292" t="str">
        <f ca="1" t="shared" si="24"/>
        <v/>
      </c>
      <c r="F56" s="293" t="str">
        <f ca="1" t="shared" si="25"/>
        <v/>
      </c>
      <c r="G56" s="293" t="str">
        <f ca="1" t="shared" si="26"/>
        <v/>
      </c>
      <c r="H56" s="294" t="str">
        <f ca="1" t="shared" si="18"/>
        <v/>
      </c>
      <c r="I56" s="293">
        <f ca="1" t="shared" si="27"/>
        <v>0</v>
      </c>
      <c r="J56" s="299"/>
    </row>
    <row r="57" ht="22.5" customHeight="1" spans="1:10">
      <c r="A57" s="290">
        <f t="shared" si="20"/>
        <v>53</v>
      </c>
      <c r="B57" s="291" t="str">
        <f ca="1" t="shared" si="21"/>
        <v/>
      </c>
      <c r="C57" s="291" t="str">
        <f ca="1" t="shared" si="22"/>
        <v/>
      </c>
      <c r="D57" s="291" t="str">
        <f ca="1" t="shared" si="23"/>
        <v/>
      </c>
      <c r="E57" s="292" t="str">
        <f ca="1" t="shared" si="24"/>
        <v/>
      </c>
      <c r="F57" s="293" t="str">
        <f ca="1" t="shared" si="25"/>
        <v/>
      </c>
      <c r="G57" s="293" t="str">
        <f ca="1" t="shared" si="26"/>
        <v/>
      </c>
      <c r="H57" s="294" t="str">
        <f ca="1" t="shared" si="18"/>
        <v/>
      </c>
      <c r="I57" s="293">
        <f ca="1" t="shared" si="27"/>
        <v>0</v>
      </c>
      <c r="J57" s="299"/>
    </row>
    <row r="58" ht="22.5" customHeight="1" spans="1:10">
      <c r="A58" s="290">
        <f t="shared" si="20"/>
        <v>54</v>
      </c>
      <c r="B58" s="291" t="str">
        <f ca="1" t="shared" si="21"/>
        <v/>
      </c>
      <c r="C58" s="291" t="str">
        <f ca="1" t="shared" si="22"/>
        <v/>
      </c>
      <c r="D58" s="291" t="str">
        <f ca="1" t="shared" si="23"/>
        <v/>
      </c>
      <c r="E58" s="292" t="str">
        <f ca="1" t="shared" si="24"/>
        <v/>
      </c>
      <c r="F58" s="293" t="str">
        <f ca="1" t="shared" si="25"/>
        <v/>
      </c>
      <c r="G58" s="293" t="str">
        <f ca="1" t="shared" si="26"/>
        <v/>
      </c>
      <c r="H58" s="294" t="str">
        <f ca="1" t="shared" si="18"/>
        <v/>
      </c>
      <c r="I58" s="293">
        <f ca="1" t="shared" si="27"/>
        <v>0</v>
      </c>
      <c r="J58" s="299"/>
    </row>
    <row r="59" ht="22.5" customHeight="1" spans="1:10">
      <c r="A59" s="290">
        <f t="shared" ref="A59:A68" si="28">ROW()-4</f>
        <v>55</v>
      </c>
      <c r="B59" s="291" t="str">
        <f ca="1" t="shared" si="21"/>
        <v/>
      </c>
      <c r="C59" s="291" t="str">
        <f ca="1" t="shared" si="22"/>
        <v/>
      </c>
      <c r="D59" s="291" t="str">
        <f ca="1" t="shared" si="23"/>
        <v/>
      </c>
      <c r="E59" s="292" t="str">
        <f ca="1" t="shared" si="24"/>
        <v/>
      </c>
      <c r="F59" s="293" t="str">
        <f ca="1" t="shared" si="25"/>
        <v/>
      </c>
      <c r="G59" s="293" t="str">
        <f ca="1" t="shared" si="26"/>
        <v/>
      </c>
      <c r="H59" s="294" t="str">
        <f ca="1" t="shared" si="18"/>
        <v/>
      </c>
      <c r="I59" s="293">
        <f ca="1" t="shared" si="27"/>
        <v>0</v>
      </c>
      <c r="J59" s="299"/>
    </row>
    <row r="60" ht="22.5" customHeight="1" spans="1:10">
      <c r="A60" s="290">
        <f t="shared" si="28"/>
        <v>56</v>
      </c>
      <c r="B60" s="291" t="str">
        <f ca="1" t="shared" si="21"/>
        <v/>
      </c>
      <c r="C60" s="291" t="str">
        <f ca="1" t="shared" si="22"/>
        <v/>
      </c>
      <c r="D60" s="291" t="str">
        <f ca="1" t="shared" si="23"/>
        <v/>
      </c>
      <c r="E60" s="292" t="str">
        <f ca="1" t="shared" si="24"/>
        <v/>
      </c>
      <c r="F60" s="293" t="str">
        <f ca="1" t="shared" si="25"/>
        <v/>
      </c>
      <c r="G60" s="293" t="str">
        <f ca="1" t="shared" si="26"/>
        <v/>
      </c>
      <c r="H60" s="294" t="str">
        <f ca="1" t="shared" si="18"/>
        <v/>
      </c>
      <c r="I60" s="293">
        <f ca="1" t="shared" si="27"/>
        <v>0</v>
      </c>
      <c r="J60" s="299"/>
    </row>
    <row r="61" ht="22.5" customHeight="1" spans="1:10">
      <c r="A61" s="290">
        <f t="shared" si="28"/>
        <v>57</v>
      </c>
      <c r="B61" s="291" t="str">
        <f ca="1" t="shared" si="21"/>
        <v/>
      </c>
      <c r="C61" s="291" t="str">
        <f ca="1" t="shared" si="22"/>
        <v/>
      </c>
      <c r="D61" s="291" t="str">
        <f ca="1" t="shared" si="23"/>
        <v/>
      </c>
      <c r="E61" s="292" t="str">
        <f ca="1" t="shared" si="24"/>
        <v/>
      </c>
      <c r="F61" s="293" t="str">
        <f ca="1" t="shared" si="25"/>
        <v/>
      </c>
      <c r="G61" s="293" t="str">
        <f ca="1" t="shared" si="26"/>
        <v/>
      </c>
      <c r="H61" s="294" t="str">
        <f ca="1" t="shared" si="18"/>
        <v/>
      </c>
      <c r="I61" s="293">
        <f ca="1" t="shared" si="27"/>
        <v>0</v>
      </c>
      <c r="J61" s="299"/>
    </row>
    <row r="62" ht="22.5" customHeight="1" spans="1:10">
      <c r="A62" s="290">
        <f t="shared" si="28"/>
        <v>58</v>
      </c>
      <c r="B62" s="291" t="str">
        <f ca="1" t="shared" si="21"/>
        <v/>
      </c>
      <c r="C62" s="291" t="str">
        <f ca="1" t="shared" si="22"/>
        <v/>
      </c>
      <c r="D62" s="291" t="str">
        <f ca="1" t="shared" si="23"/>
        <v/>
      </c>
      <c r="E62" s="292" t="str">
        <f ca="1" t="shared" si="24"/>
        <v/>
      </c>
      <c r="F62" s="293" t="str">
        <f ca="1" t="shared" si="25"/>
        <v/>
      </c>
      <c r="G62" s="293" t="str">
        <f ca="1" t="shared" si="26"/>
        <v/>
      </c>
      <c r="H62" s="294" t="str">
        <f ca="1" t="shared" si="18"/>
        <v/>
      </c>
      <c r="I62" s="293">
        <f ca="1" t="shared" si="27"/>
        <v>0</v>
      </c>
      <c r="J62" s="299"/>
    </row>
    <row r="63" ht="22.5" customHeight="1" spans="1:10">
      <c r="A63" s="290">
        <f t="shared" si="28"/>
        <v>59</v>
      </c>
      <c r="B63" s="291" t="str">
        <f ca="1" t="shared" si="21"/>
        <v/>
      </c>
      <c r="C63" s="291" t="str">
        <f ca="1" t="shared" si="22"/>
        <v/>
      </c>
      <c r="D63" s="291" t="str">
        <f ca="1" t="shared" si="23"/>
        <v/>
      </c>
      <c r="E63" s="292" t="str">
        <f ca="1" t="shared" si="24"/>
        <v/>
      </c>
      <c r="F63" s="293" t="str">
        <f ca="1" t="shared" si="25"/>
        <v/>
      </c>
      <c r="G63" s="293" t="str">
        <f ca="1" t="shared" si="26"/>
        <v/>
      </c>
      <c r="H63" s="294" t="str">
        <f ca="1" t="shared" si="18"/>
        <v/>
      </c>
      <c r="I63" s="293">
        <f ca="1" t="shared" si="27"/>
        <v>0</v>
      </c>
      <c r="J63" s="299"/>
    </row>
    <row r="64" ht="22.5" customHeight="1" spans="1:10">
      <c r="A64" s="290">
        <f t="shared" si="28"/>
        <v>60</v>
      </c>
      <c r="B64" s="291" t="str">
        <f ca="1" t="shared" si="21"/>
        <v/>
      </c>
      <c r="C64" s="291" t="str">
        <f ca="1" t="shared" si="22"/>
        <v/>
      </c>
      <c r="D64" s="291" t="str">
        <f ca="1" t="shared" si="23"/>
        <v/>
      </c>
      <c r="E64" s="292" t="str">
        <f ca="1" t="shared" si="24"/>
        <v/>
      </c>
      <c r="F64" s="293" t="str">
        <f ca="1" t="shared" si="25"/>
        <v/>
      </c>
      <c r="G64" s="293" t="str">
        <f ca="1" t="shared" si="26"/>
        <v/>
      </c>
      <c r="H64" s="294" t="str">
        <f ca="1" t="shared" si="18"/>
        <v/>
      </c>
      <c r="I64" s="293">
        <f ca="1" t="shared" si="27"/>
        <v>0</v>
      </c>
      <c r="J64" s="299"/>
    </row>
    <row r="65" ht="22.5" customHeight="1" spans="1:10">
      <c r="A65" s="290">
        <f t="shared" si="28"/>
        <v>61</v>
      </c>
      <c r="B65" s="291" t="str">
        <f ca="1" t="shared" si="21"/>
        <v/>
      </c>
      <c r="C65" s="291" t="str">
        <f ca="1" t="shared" si="22"/>
        <v/>
      </c>
      <c r="D65" s="291" t="str">
        <f ca="1" t="shared" si="23"/>
        <v/>
      </c>
      <c r="E65" s="292" t="str">
        <f ca="1" t="shared" si="24"/>
        <v/>
      </c>
      <c r="F65" s="293" t="str">
        <f ca="1" t="shared" si="25"/>
        <v/>
      </c>
      <c r="G65" s="293" t="str">
        <f ca="1" t="shared" si="26"/>
        <v/>
      </c>
      <c r="H65" s="294" t="str">
        <f ca="1" t="shared" si="18"/>
        <v/>
      </c>
      <c r="I65" s="293">
        <f ca="1" t="shared" si="27"/>
        <v>0</v>
      </c>
      <c r="J65" s="299"/>
    </row>
    <row r="66" ht="22.5" customHeight="1" spans="1:10">
      <c r="A66" s="290">
        <f t="shared" si="28"/>
        <v>62</v>
      </c>
      <c r="B66" s="291" t="str">
        <f ca="1" t="shared" si="21"/>
        <v/>
      </c>
      <c r="C66" s="291" t="str">
        <f ca="1" t="shared" si="22"/>
        <v/>
      </c>
      <c r="D66" s="291" t="str">
        <f ca="1" t="shared" si="23"/>
        <v/>
      </c>
      <c r="E66" s="292" t="str">
        <f ca="1" t="shared" si="24"/>
        <v/>
      </c>
      <c r="F66" s="293" t="str">
        <f ca="1" t="shared" si="25"/>
        <v/>
      </c>
      <c r="G66" s="293" t="str">
        <f ca="1" t="shared" si="26"/>
        <v/>
      </c>
      <c r="H66" s="294" t="str">
        <f ca="1" t="shared" si="18"/>
        <v/>
      </c>
      <c r="I66" s="293">
        <f ca="1" t="shared" si="27"/>
        <v>0</v>
      </c>
      <c r="J66" s="299"/>
    </row>
    <row r="67" ht="22.5" customHeight="1" spans="1:10">
      <c r="A67" s="290">
        <f t="shared" si="28"/>
        <v>63</v>
      </c>
      <c r="B67" s="291" t="str">
        <f ca="1" t="shared" si="21"/>
        <v/>
      </c>
      <c r="C67" s="291" t="str">
        <f ca="1" t="shared" si="22"/>
        <v/>
      </c>
      <c r="D67" s="291" t="str">
        <f ca="1" t="shared" si="23"/>
        <v/>
      </c>
      <c r="E67" s="292" t="str">
        <f ca="1" t="shared" si="24"/>
        <v/>
      </c>
      <c r="F67" s="293" t="str">
        <f ca="1" t="shared" si="25"/>
        <v/>
      </c>
      <c r="G67" s="293" t="str">
        <f ca="1" t="shared" si="26"/>
        <v/>
      </c>
      <c r="H67" s="294" t="str">
        <f ca="1" t="shared" si="18"/>
        <v/>
      </c>
      <c r="I67" s="293">
        <f ca="1" t="shared" si="27"/>
        <v>0</v>
      </c>
      <c r="J67" s="299"/>
    </row>
    <row r="68" ht="22.5" customHeight="1" spans="1:10">
      <c r="A68" s="290">
        <f t="shared" si="28"/>
        <v>64</v>
      </c>
      <c r="B68" s="291" t="str">
        <f ca="1" t="shared" si="21"/>
        <v/>
      </c>
      <c r="C68" s="291" t="str">
        <f ca="1" t="shared" si="22"/>
        <v/>
      </c>
      <c r="D68" s="291" t="str">
        <f ca="1" t="shared" si="23"/>
        <v/>
      </c>
      <c r="E68" s="292" t="str">
        <f ca="1" t="shared" si="24"/>
        <v/>
      </c>
      <c r="F68" s="293" t="str">
        <f ca="1" t="shared" si="25"/>
        <v/>
      </c>
      <c r="G68" s="293" t="str">
        <f ca="1" t="shared" si="26"/>
        <v/>
      </c>
      <c r="H68" s="294" t="str">
        <f ca="1" t="shared" si="18"/>
        <v/>
      </c>
      <c r="I68" s="293">
        <f ca="1" t="shared" si="27"/>
        <v>0</v>
      </c>
      <c r="J68" s="299"/>
    </row>
    <row r="69" ht="22.5" customHeight="1" spans="1:10">
      <c r="A69" s="290">
        <f t="shared" ref="A69:A78" si="29">ROW()-4</f>
        <v>65</v>
      </c>
      <c r="B69" s="291" t="str">
        <f ca="1" t="shared" si="21"/>
        <v/>
      </c>
      <c r="C69" s="291" t="str">
        <f ca="1" t="shared" si="22"/>
        <v/>
      </c>
      <c r="D69" s="291" t="str">
        <f ca="1" t="shared" si="23"/>
        <v/>
      </c>
      <c r="E69" s="292" t="str">
        <f ca="1" t="shared" si="24"/>
        <v/>
      </c>
      <c r="F69" s="293" t="str">
        <f ca="1" t="shared" si="25"/>
        <v/>
      </c>
      <c r="G69" s="293" t="str">
        <f ca="1" t="shared" si="26"/>
        <v/>
      </c>
      <c r="H69" s="294" t="str">
        <f ca="1" t="shared" si="18"/>
        <v/>
      </c>
      <c r="I69" s="293">
        <f ca="1" t="shared" si="27"/>
        <v>0</v>
      </c>
      <c r="J69" s="299"/>
    </row>
    <row r="70" ht="22.5" customHeight="1" spans="1:10">
      <c r="A70" s="290">
        <f t="shared" si="29"/>
        <v>66</v>
      </c>
      <c r="B70" s="291" t="str">
        <f ca="1" t="shared" si="21"/>
        <v/>
      </c>
      <c r="C70" s="291" t="str">
        <f ca="1" t="shared" si="22"/>
        <v/>
      </c>
      <c r="D70" s="291" t="str">
        <f ca="1" t="shared" si="23"/>
        <v/>
      </c>
      <c r="E70" s="292" t="str">
        <f ca="1" t="shared" si="24"/>
        <v/>
      </c>
      <c r="F70" s="293" t="str">
        <f ca="1" t="shared" si="25"/>
        <v/>
      </c>
      <c r="G70" s="293" t="str">
        <f ca="1" t="shared" si="26"/>
        <v/>
      </c>
      <c r="H70" s="294" t="str">
        <f ca="1" t="shared" ref="H70:H104" si="30">IFERROR(INDIRECT("個票"&amp;$A70&amp;"！$ai$60"),"")</f>
        <v/>
      </c>
      <c r="I70" s="293">
        <f ca="1" t="shared" si="27"/>
        <v>0</v>
      </c>
      <c r="J70" s="299"/>
    </row>
    <row r="71" ht="22.5" customHeight="1" spans="1:10">
      <c r="A71" s="290">
        <f t="shared" si="29"/>
        <v>67</v>
      </c>
      <c r="B71" s="291" t="str">
        <f ca="1" t="shared" si="21"/>
        <v/>
      </c>
      <c r="C71" s="291" t="str">
        <f ca="1" t="shared" si="22"/>
        <v/>
      </c>
      <c r="D71" s="291" t="str">
        <f ca="1" t="shared" si="23"/>
        <v/>
      </c>
      <c r="E71" s="292" t="str">
        <f ca="1" t="shared" si="24"/>
        <v/>
      </c>
      <c r="F71" s="293" t="str">
        <f ca="1" t="shared" si="25"/>
        <v/>
      </c>
      <c r="G71" s="293" t="str">
        <f ca="1" t="shared" si="26"/>
        <v/>
      </c>
      <c r="H71" s="294" t="str">
        <f ca="1" t="shared" si="30"/>
        <v/>
      </c>
      <c r="I71" s="293">
        <f ca="1" t="shared" si="27"/>
        <v>0</v>
      </c>
      <c r="J71" s="299"/>
    </row>
    <row r="72" ht="22.5" customHeight="1" spans="1:10">
      <c r="A72" s="290">
        <f t="shared" si="29"/>
        <v>68</v>
      </c>
      <c r="B72" s="291" t="str">
        <f ca="1" t="shared" si="21"/>
        <v/>
      </c>
      <c r="C72" s="291" t="str">
        <f ca="1" t="shared" si="22"/>
        <v/>
      </c>
      <c r="D72" s="291" t="str">
        <f ca="1" t="shared" si="23"/>
        <v/>
      </c>
      <c r="E72" s="292" t="str">
        <f ca="1" t="shared" si="24"/>
        <v/>
      </c>
      <c r="F72" s="293" t="str">
        <f ca="1" t="shared" si="25"/>
        <v/>
      </c>
      <c r="G72" s="293" t="str">
        <f ca="1" t="shared" si="26"/>
        <v/>
      </c>
      <c r="H72" s="294" t="str">
        <f ca="1" t="shared" si="30"/>
        <v/>
      </c>
      <c r="I72" s="293">
        <f ca="1" t="shared" si="27"/>
        <v>0</v>
      </c>
      <c r="J72" s="299"/>
    </row>
    <row r="73" ht="22.5" customHeight="1" spans="1:10">
      <c r="A73" s="290">
        <f t="shared" si="29"/>
        <v>69</v>
      </c>
      <c r="B73" s="291" t="str">
        <f ca="1" t="shared" si="21"/>
        <v/>
      </c>
      <c r="C73" s="291" t="str">
        <f ca="1" t="shared" si="22"/>
        <v/>
      </c>
      <c r="D73" s="291" t="str">
        <f ca="1" t="shared" si="23"/>
        <v/>
      </c>
      <c r="E73" s="292" t="str">
        <f ca="1" t="shared" si="24"/>
        <v/>
      </c>
      <c r="F73" s="293" t="str">
        <f ca="1" t="shared" si="25"/>
        <v/>
      </c>
      <c r="G73" s="293" t="str">
        <f ca="1" t="shared" si="26"/>
        <v/>
      </c>
      <c r="H73" s="294" t="str">
        <f ca="1" t="shared" si="30"/>
        <v/>
      </c>
      <c r="I73" s="293">
        <f ca="1" t="shared" si="27"/>
        <v>0</v>
      </c>
      <c r="J73" s="299"/>
    </row>
    <row r="74" ht="22.5" customHeight="1" spans="1:10">
      <c r="A74" s="290">
        <f t="shared" si="29"/>
        <v>70</v>
      </c>
      <c r="B74" s="291" t="str">
        <f ca="1" t="shared" si="21"/>
        <v/>
      </c>
      <c r="C74" s="291" t="str">
        <f ca="1" t="shared" si="22"/>
        <v/>
      </c>
      <c r="D74" s="291" t="str">
        <f ca="1" t="shared" si="23"/>
        <v/>
      </c>
      <c r="E74" s="292" t="str">
        <f ca="1" t="shared" si="24"/>
        <v/>
      </c>
      <c r="F74" s="293" t="str">
        <f ca="1" t="shared" si="25"/>
        <v/>
      </c>
      <c r="G74" s="293" t="str">
        <f ca="1" t="shared" si="26"/>
        <v/>
      </c>
      <c r="H74" s="294" t="str">
        <f ca="1" t="shared" si="30"/>
        <v/>
      </c>
      <c r="I74" s="293">
        <f ca="1" t="shared" si="27"/>
        <v>0</v>
      </c>
      <c r="J74" s="299"/>
    </row>
    <row r="75" ht="22.5" customHeight="1" spans="1:10">
      <c r="A75" s="290">
        <f t="shared" si="29"/>
        <v>71</v>
      </c>
      <c r="B75" s="291" t="str">
        <f ca="1" t="shared" si="21"/>
        <v/>
      </c>
      <c r="C75" s="291" t="str">
        <f ca="1" t="shared" si="22"/>
        <v/>
      </c>
      <c r="D75" s="291" t="str">
        <f ca="1" t="shared" si="23"/>
        <v/>
      </c>
      <c r="E75" s="292" t="str">
        <f ca="1" t="shared" si="24"/>
        <v/>
      </c>
      <c r="F75" s="293" t="str">
        <f ca="1" t="shared" si="25"/>
        <v/>
      </c>
      <c r="G75" s="293" t="str">
        <f ca="1" t="shared" si="26"/>
        <v/>
      </c>
      <c r="H75" s="294" t="str">
        <f ca="1" t="shared" si="30"/>
        <v/>
      </c>
      <c r="I75" s="293">
        <f ca="1" t="shared" si="27"/>
        <v>0</v>
      </c>
      <c r="J75" s="299"/>
    </row>
    <row r="76" ht="22.5" customHeight="1" spans="1:10">
      <c r="A76" s="290">
        <f t="shared" si="29"/>
        <v>72</v>
      </c>
      <c r="B76" s="291" t="str">
        <f ca="1" t="shared" si="21"/>
        <v/>
      </c>
      <c r="C76" s="291" t="str">
        <f ca="1" t="shared" si="22"/>
        <v/>
      </c>
      <c r="D76" s="291" t="str">
        <f ca="1" t="shared" si="23"/>
        <v/>
      </c>
      <c r="E76" s="292" t="str">
        <f ca="1" t="shared" si="24"/>
        <v/>
      </c>
      <c r="F76" s="293" t="str">
        <f ca="1" t="shared" si="25"/>
        <v/>
      </c>
      <c r="G76" s="293" t="str">
        <f ca="1" t="shared" si="26"/>
        <v/>
      </c>
      <c r="H76" s="294" t="str">
        <f ca="1" t="shared" si="30"/>
        <v/>
      </c>
      <c r="I76" s="293">
        <f ca="1" t="shared" si="27"/>
        <v>0</v>
      </c>
      <c r="J76" s="299"/>
    </row>
    <row r="77" ht="22.5" customHeight="1" spans="1:10">
      <c r="A77" s="290">
        <f t="shared" si="29"/>
        <v>73</v>
      </c>
      <c r="B77" s="291" t="str">
        <f ca="1" t="shared" si="21"/>
        <v/>
      </c>
      <c r="C77" s="291" t="str">
        <f ca="1" t="shared" si="22"/>
        <v/>
      </c>
      <c r="D77" s="291" t="str">
        <f ca="1" t="shared" si="23"/>
        <v/>
      </c>
      <c r="E77" s="292" t="str">
        <f ca="1" t="shared" si="24"/>
        <v/>
      </c>
      <c r="F77" s="293" t="str">
        <f ca="1" t="shared" si="25"/>
        <v/>
      </c>
      <c r="G77" s="293" t="str">
        <f ca="1" t="shared" si="26"/>
        <v/>
      </c>
      <c r="H77" s="294" t="str">
        <f ca="1" t="shared" si="30"/>
        <v/>
      </c>
      <c r="I77" s="293">
        <f ca="1" t="shared" si="27"/>
        <v>0</v>
      </c>
      <c r="J77" s="299"/>
    </row>
    <row r="78" ht="22.5" customHeight="1" spans="1:10">
      <c r="A78" s="290">
        <f t="shared" si="29"/>
        <v>74</v>
      </c>
      <c r="B78" s="291" t="str">
        <f ca="1" t="shared" si="21"/>
        <v/>
      </c>
      <c r="C78" s="291" t="str">
        <f ca="1" t="shared" si="22"/>
        <v/>
      </c>
      <c r="D78" s="291" t="str">
        <f ca="1" t="shared" si="23"/>
        <v/>
      </c>
      <c r="E78" s="292" t="str">
        <f ca="1" t="shared" si="24"/>
        <v/>
      </c>
      <c r="F78" s="293" t="str">
        <f ca="1" t="shared" si="25"/>
        <v/>
      </c>
      <c r="G78" s="293" t="str">
        <f ca="1" t="shared" si="26"/>
        <v/>
      </c>
      <c r="H78" s="294" t="str">
        <f ca="1" t="shared" si="30"/>
        <v/>
      </c>
      <c r="I78" s="293">
        <f ca="1" t="shared" si="27"/>
        <v>0</v>
      </c>
      <c r="J78" s="299"/>
    </row>
    <row r="79" ht="22.5" customHeight="1" spans="1:10">
      <c r="A79" s="290">
        <f t="shared" ref="A79:A88" si="31">ROW()-4</f>
        <v>75</v>
      </c>
      <c r="B79" s="291" t="str">
        <f ca="1" t="shared" si="21"/>
        <v/>
      </c>
      <c r="C79" s="291" t="str">
        <f ca="1" t="shared" si="22"/>
        <v/>
      </c>
      <c r="D79" s="291" t="str">
        <f ca="1" t="shared" si="23"/>
        <v/>
      </c>
      <c r="E79" s="292" t="str">
        <f ca="1" t="shared" si="24"/>
        <v/>
      </c>
      <c r="F79" s="293" t="str">
        <f ca="1" t="shared" si="25"/>
        <v/>
      </c>
      <c r="G79" s="293" t="str">
        <f ca="1" t="shared" si="26"/>
        <v/>
      </c>
      <c r="H79" s="294" t="str">
        <f ca="1" t="shared" si="30"/>
        <v/>
      </c>
      <c r="I79" s="293">
        <f ca="1" t="shared" si="27"/>
        <v>0</v>
      </c>
      <c r="J79" s="299"/>
    </row>
    <row r="80" ht="22.5" customHeight="1" spans="1:10">
      <c r="A80" s="290">
        <f t="shared" si="31"/>
        <v>76</v>
      </c>
      <c r="B80" s="291" t="str">
        <f ca="1" t="shared" si="21"/>
        <v/>
      </c>
      <c r="C80" s="291" t="str">
        <f ca="1" t="shared" si="22"/>
        <v/>
      </c>
      <c r="D80" s="291" t="str">
        <f ca="1" t="shared" si="23"/>
        <v/>
      </c>
      <c r="E80" s="292" t="str">
        <f ca="1" t="shared" si="24"/>
        <v/>
      </c>
      <c r="F80" s="293" t="str">
        <f ca="1" t="shared" si="25"/>
        <v/>
      </c>
      <c r="G80" s="293" t="str">
        <f ca="1" t="shared" si="26"/>
        <v/>
      </c>
      <c r="H80" s="294" t="str">
        <f ca="1" t="shared" si="30"/>
        <v/>
      </c>
      <c r="I80" s="293">
        <f ca="1" t="shared" si="27"/>
        <v>0</v>
      </c>
      <c r="J80" s="299"/>
    </row>
    <row r="81" ht="22.5" customHeight="1" spans="1:10">
      <c r="A81" s="290">
        <f t="shared" si="31"/>
        <v>77</v>
      </c>
      <c r="B81" s="291" t="str">
        <f ca="1" t="shared" si="21"/>
        <v/>
      </c>
      <c r="C81" s="291" t="str">
        <f ca="1" t="shared" si="22"/>
        <v/>
      </c>
      <c r="D81" s="291" t="str">
        <f ca="1" t="shared" si="23"/>
        <v/>
      </c>
      <c r="E81" s="292" t="str">
        <f ca="1" t="shared" si="24"/>
        <v/>
      </c>
      <c r="F81" s="293" t="str">
        <f ca="1" t="shared" si="25"/>
        <v/>
      </c>
      <c r="G81" s="293" t="str">
        <f ca="1" t="shared" si="26"/>
        <v/>
      </c>
      <c r="H81" s="294" t="str">
        <f ca="1" t="shared" si="30"/>
        <v/>
      </c>
      <c r="I81" s="293">
        <f ca="1" t="shared" si="27"/>
        <v>0</v>
      </c>
      <c r="J81" s="299"/>
    </row>
    <row r="82" ht="22.5" customHeight="1" spans="1:10">
      <c r="A82" s="290">
        <f t="shared" si="31"/>
        <v>78</v>
      </c>
      <c r="B82" s="291" t="str">
        <f ca="1" t="shared" si="21"/>
        <v/>
      </c>
      <c r="C82" s="291" t="str">
        <f ca="1" t="shared" si="22"/>
        <v/>
      </c>
      <c r="D82" s="291" t="str">
        <f ca="1" t="shared" si="23"/>
        <v/>
      </c>
      <c r="E82" s="292" t="str">
        <f ca="1" t="shared" si="24"/>
        <v/>
      </c>
      <c r="F82" s="293" t="str">
        <f ca="1" t="shared" si="25"/>
        <v/>
      </c>
      <c r="G82" s="293" t="str">
        <f ca="1" t="shared" si="26"/>
        <v/>
      </c>
      <c r="H82" s="294" t="str">
        <f ca="1" t="shared" si="30"/>
        <v/>
      </c>
      <c r="I82" s="293">
        <f ca="1" t="shared" si="27"/>
        <v>0</v>
      </c>
      <c r="J82" s="299"/>
    </row>
    <row r="83" ht="22.5" customHeight="1" spans="1:10">
      <c r="A83" s="290">
        <f t="shared" si="31"/>
        <v>79</v>
      </c>
      <c r="B83" s="291" t="str">
        <f ca="1" t="shared" ref="B83:B104" si="32">IFERROR(INDIRECT("個票"&amp;$A83&amp;"！$t$7"),"")</f>
        <v/>
      </c>
      <c r="C83" s="291" t="str">
        <f ca="1" t="shared" ref="C83:C104" si="33">IFERROR(INDIRECT("個票"&amp;$A83&amp;"！$h$7"),"")</f>
        <v/>
      </c>
      <c r="D83" s="291" t="str">
        <f ca="1" t="shared" ref="D83:D104" si="34">IFERROR(INDIRECT("個票"&amp;$A83&amp;"！$l$10"),"")</f>
        <v/>
      </c>
      <c r="E83" s="292" t="str">
        <f ca="1" t="shared" ref="E83:E104" si="35">IFERROR(INDIRECT("個票"&amp;$A83&amp;"！$ｈ$9"),"")</f>
        <v/>
      </c>
      <c r="F83" s="293" t="str">
        <f ca="1" t="shared" ref="F83:F104" si="36">IFERROR(INDIRECT("個票"&amp;$A83&amp;"！$aｊ$10"),"")</f>
        <v/>
      </c>
      <c r="G83" s="293" t="str">
        <f ca="1" t="shared" ref="G83:G104" si="37">IFERROR(INDIRECT("個票"&amp;$A83&amp;"！$ai$22"),"")</f>
        <v/>
      </c>
      <c r="H83" s="294" t="str">
        <f ca="1" t="shared" si="30"/>
        <v/>
      </c>
      <c r="I83" s="293">
        <f ca="1" t="shared" ref="I83:I104" si="38">SUM(G83,H83)</f>
        <v>0</v>
      </c>
      <c r="J83" s="299"/>
    </row>
    <row r="84" ht="22.5" customHeight="1" spans="1:10">
      <c r="A84" s="290">
        <f t="shared" si="31"/>
        <v>80</v>
      </c>
      <c r="B84" s="291" t="str">
        <f ca="1" t="shared" si="32"/>
        <v/>
      </c>
      <c r="C84" s="291" t="str">
        <f ca="1" t="shared" si="33"/>
        <v/>
      </c>
      <c r="D84" s="291" t="str">
        <f ca="1" t="shared" si="34"/>
        <v/>
      </c>
      <c r="E84" s="292" t="str">
        <f ca="1" t="shared" si="35"/>
        <v/>
      </c>
      <c r="F84" s="293" t="str">
        <f ca="1" t="shared" si="36"/>
        <v/>
      </c>
      <c r="G84" s="293" t="str">
        <f ca="1" t="shared" si="37"/>
        <v/>
      </c>
      <c r="H84" s="294" t="str">
        <f ca="1" t="shared" si="30"/>
        <v/>
      </c>
      <c r="I84" s="293">
        <f ca="1" t="shared" si="38"/>
        <v>0</v>
      </c>
      <c r="J84" s="299"/>
    </row>
    <row r="85" ht="22.5" customHeight="1" spans="1:10">
      <c r="A85" s="290">
        <f t="shared" si="31"/>
        <v>81</v>
      </c>
      <c r="B85" s="291" t="str">
        <f ca="1" t="shared" si="32"/>
        <v/>
      </c>
      <c r="C85" s="291" t="str">
        <f ca="1" t="shared" si="33"/>
        <v/>
      </c>
      <c r="D85" s="291" t="str">
        <f ca="1" t="shared" si="34"/>
        <v/>
      </c>
      <c r="E85" s="292" t="str">
        <f ca="1" t="shared" si="35"/>
        <v/>
      </c>
      <c r="F85" s="293" t="str">
        <f ca="1" t="shared" si="36"/>
        <v/>
      </c>
      <c r="G85" s="293" t="str">
        <f ca="1" t="shared" si="37"/>
        <v/>
      </c>
      <c r="H85" s="294" t="str">
        <f ca="1" t="shared" si="30"/>
        <v/>
      </c>
      <c r="I85" s="293">
        <f ca="1" t="shared" si="38"/>
        <v>0</v>
      </c>
      <c r="J85" s="299"/>
    </row>
    <row r="86" ht="22.5" customHeight="1" spans="1:10">
      <c r="A86" s="290">
        <f t="shared" si="31"/>
        <v>82</v>
      </c>
      <c r="B86" s="291" t="str">
        <f ca="1" t="shared" si="32"/>
        <v/>
      </c>
      <c r="C86" s="291" t="str">
        <f ca="1" t="shared" si="33"/>
        <v/>
      </c>
      <c r="D86" s="291" t="str">
        <f ca="1" t="shared" si="34"/>
        <v/>
      </c>
      <c r="E86" s="292" t="str">
        <f ca="1" t="shared" si="35"/>
        <v/>
      </c>
      <c r="F86" s="293" t="str">
        <f ca="1" t="shared" si="36"/>
        <v/>
      </c>
      <c r="G86" s="293" t="str">
        <f ca="1" t="shared" si="37"/>
        <v/>
      </c>
      <c r="H86" s="294" t="str">
        <f ca="1" t="shared" si="30"/>
        <v/>
      </c>
      <c r="I86" s="293">
        <f ca="1" t="shared" si="38"/>
        <v>0</v>
      </c>
      <c r="J86" s="299"/>
    </row>
    <row r="87" ht="22.5" customHeight="1" spans="1:10">
      <c r="A87" s="290">
        <f t="shared" si="31"/>
        <v>83</v>
      </c>
      <c r="B87" s="291" t="str">
        <f ca="1" t="shared" si="32"/>
        <v/>
      </c>
      <c r="C87" s="291" t="str">
        <f ca="1" t="shared" si="33"/>
        <v/>
      </c>
      <c r="D87" s="291" t="str">
        <f ca="1" t="shared" si="34"/>
        <v/>
      </c>
      <c r="E87" s="292" t="str">
        <f ca="1" t="shared" si="35"/>
        <v/>
      </c>
      <c r="F87" s="293" t="str">
        <f ca="1" t="shared" si="36"/>
        <v/>
      </c>
      <c r="G87" s="293" t="str">
        <f ca="1" t="shared" si="37"/>
        <v/>
      </c>
      <c r="H87" s="294" t="str">
        <f ca="1" t="shared" si="30"/>
        <v/>
      </c>
      <c r="I87" s="293">
        <f ca="1" t="shared" si="38"/>
        <v>0</v>
      </c>
      <c r="J87" s="299"/>
    </row>
    <row r="88" ht="22.5" customHeight="1" spans="1:10">
      <c r="A88" s="290">
        <f t="shared" si="31"/>
        <v>84</v>
      </c>
      <c r="B88" s="291" t="str">
        <f ca="1" t="shared" si="32"/>
        <v/>
      </c>
      <c r="C88" s="291" t="str">
        <f ca="1" t="shared" si="33"/>
        <v/>
      </c>
      <c r="D88" s="291" t="str">
        <f ca="1" t="shared" si="34"/>
        <v/>
      </c>
      <c r="E88" s="292" t="str">
        <f ca="1" t="shared" si="35"/>
        <v/>
      </c>
      <c r="F88" s="293" t="str">
        <f ca="1" t="shared" si="36"/>
        <v/>
      </c>
      <c r="G88" s="293" t="str">
        <f ca="1" t="shared" si="37"/>
        <v/>
      </c>
      <c r="H88" s="294" t="str">
        <f ca="1" t="shared" si="30"/>
        <v/>
      </c>
      <c r="I88" s="293">
        <f ca="1" t="shared" si="38"/>
        <v>0</v>
      </c>
      <c r="J88" s="299"/>
    </row>
    <row r="89" ht="22.5" customHeight="1" spans="1:10">
      <c r="A89" s="290">
        <f t="shared" ref="A89:A104" si="39">ROW()-4</f>
        <v>85</v>
      </c>
      <c r="B89" s="291" t="str">
        <f ca="1" t="shared" si="32"/>
        <v/>
      </c>
      <c r="C89" s="291" t="str">
        <f ca="1" t="shared" si="33"/>
        <v/>
      </c>
      <c r="D89" s="291" t="str">
        <f ca="1" t="shared" si="34"/>
        <v/>
      </c>
      <c r="E89" s="292" t="str">
        <f ca="1" t="shared" si="35"/>
        <v/>
      </c>
      <c r="F89" s="293" t="str">
        <f ca="1" t="shared" si="36"/>
        <v/>
      </c>
      <c r="G89" s="293" t="str">
        <f ca="1" t="shared" si="37"/>
        <v/>
      </c>
      <c r="H89" s="294" t="str">
        <f ca="1" t="shared" si="30"/>
        <v/>
      </c>
      <c r="I89" s="293">
        <f ca="1" t="shared" si="38"/>
        <v>0</v>
      </c>
      <c r="J89" s="299"/>
    </row>
    <row r="90" ht="22.5" customHeight="1" spans="1:10">
      <c r="A90" s="290">
        <f t="shared" si="39"/>
        <v>86</v>
      </c>
      <c r="B90" s="291" t="str">
        <f ca="1" t="shared" si="32"/>
        <v/>
      </c>
      <c r="C90" s="291" t="str">
        <f ca="1" t="shared" si="33"/>
        <v/>
      </c>
      <c r="D90" s="291" t="str">
        <f ca="1" t="shared" si="34"/>
        <v/>
      </c>
      <c r="E90" s="292" t="str">
        <f ca="1" t="shared" si="35"/>
        <v/>
      </c>
      <c r="F90" s="293" t="str">
        <f ca="1" t="shared" si="36"/>
        <v/>
      </c>
      <c r="G90" s="293" t="str">
        <f ca="1" t="shared" si="37"/>
        <v/>
      </c>
      <c r="H90" s="294" t="str">
        <f ca="1" t="shared" si="30"/>
        <v/>
      </c>
      <c r="I90" s="293">
        <f ca="1" t="shared" si="38"/>
        <v>0</v>
      </c>
      <c r="J90" s="299"/>
    </row>
    <row r="91" ht="22.5" customHeight="1" spans="1:10">
      <c r="A91" s="290">
        <f t="shared" si="39"/>
        <v>87</v>
      </c>
      <c r="B91" s="291" t="str">
        <f ca="1" t="shared" si="32"/>
        <v/>
      </c>
      <c r="C91" s="291" t="str">
        <f ca="1" t="shared" si="33"/>
        <v/>
      </c>
      <c r="D91" s="291" t="str">
        <f ca="1" t="shared" si="34"/>
        <v/>
      </c>
      <c r="E91" s="292" t="str">
        <f ca="1" t="shared" si="35"/>
        <v/>
      </c>
      <c r="F91" s="293" t="str">
        <f ca="1" t="shared" si="36"/>
        <v/>
      </c>
      <c r="G91" s="293" t="str">
        <f ca="1" t="shared" si="37"/>
        <v/>
      </c>
      <c r="H91" s="294" t="str">
        <f ca="1" t="shared" si="30"/>
        <v/>
      </c>
      <c r="I91" s="293">
        <f ca="1" t="shared" si="38"/>
        <v>0</v>
      </c>
      <c r="J91" s="299"/>
    </row>
    <row r="92" ht="22.5" customHeight="1" spans="1:10">
      <c r="A92" s="290">
        <f t="shared" si="39"/>
        <v>88</v>
      </c>
      <c r="B92" s="291" t="str">
        <f ca="1" t="shared" si="32"/>
        <v/>
      </c>
      <c r="C92" s="291" t="str">
        <f ca="1" t="shared" si="33"/>
        <v/>
      </c>
      <c r="D92" s="291" t="str">
        <f ca="1" t="shared" si="34"/>
        <v/>
      </c>
      <c r="E92" s="292" t="str">
        <f ca="1" t="shared" si="35"/>
        <v/>
      </c>
      <c r="F92" s="293" t="str">
        <f ca="1" t="shared" si="36"/>
        <v/>
      </c>
      <c r="G92" s="293" t="str">
        <f ca="1" t="shared" si="37"/>
        <v/>
      </c>
      <c r="H92" s="294" t="str">
        <f ca="1" t="shared" si="30"/>
        <v/>
      </c>
      <c r="I92" s="293">
        <f ca="1" t="shared" si="38"/>
        <v>0</v>
      </c>
      <c r="J92" s="299"/>
    </row>
    <row r="93" ht="22.5" customHeight="1" spans="1:10">
      <c r="A93" s="290">
        <f t="shared" si="39"/>
        <v>89</v>
      </c>
      <c r="B93" s="291" t="str">
        <f ca="1" t="shared" si="32"/>
        <v/>
      </c>
      <c r="C93" s="291" t="str">
        <f ca="1" t="shared" si="33"/>
        <v/>
      </c>
      <c r="D93" s="291" t="str">
        <f ca="1" t="shared" si="34"/>
        <v/>
      </c>
      <c r="E93" s="292" t="str">
        <f ca="1" t="shared" si="35"/>
        <v/>
      </c>
      <c r="F93" s="293" t="str">
        <f ca="1" t="shared" si="36"/>
        <v/>
      </c>
      <c r="G93" s="293" t="str">
        <f ca="1" t="shared" si="37"/>
        <v/>
      </c>
      <c r="H93" s="294" t="str">
        <f ca="1" t="shared" si="30"/>
        <v/>
      </c>
      <c r="I93" s="293">
        <f ca="1" t="shared" si="38"/>
        <v>0</v>
      </c>
      <c r="J93" s="299"/>
    </row>
    <row r="94" ht="22.5" customHeight="1" spans="1:10">
      <c r="A94" s="290">
        <f t="shared" si="39"/>
        <v>90</v>
      </c>
      <c r="B94" s="291" t="str">
        <f ca="1" t="shared" si="32"/>
        <v/>
      </c>
      <c r="C94" s="291" t="str">
        <f ca="1" t="shared" si="33"/>
        <v/>
      </c>
      <c r="D94" s="291" t="str">
        <f ca="1" t="shared" si="34"/>
        <v/>
      </c>
      <c r="E94" s="292" t="str">
        <f ca="1" t="shared" si="35"/>
        <v/>
      </c>
      <c r="F94" s="293" t="str">
        <f ca="1" t="shared" si="36"/>
        <v/>
      </c>
      <c r="G94" s="293" t="str">
        <f ca="1" t="shared" si="37"/>
        <v/>
      </c>
      <c r="H94" s="294" t="str">
        <f ca="1" t="shared" si="30"/>
        <v/>
      </c>
      <c r="I94" s="293">
        <f ca="1" t="shared" si="38"/>
        <v>0</v>
      </c>
      <c r="J94" s="299"/>
    </row>
    <row r="95" ht="22.5" customHeight="1" spans="1:10">
      <c r="A95" s="290">
        <f t="shared" si="39"/>
        <v>91</v>
      </c>
      <c r="B95" s="291" t="str">
        <f ca="1" t="shared" si="32"/>
        <v/>
      </c>
      <c r="C95" s="291" t="str">
        <f ca="1" t="shared" si="33"/>
        <v/>
      </c>
      <c r="D95" s="291" t="str">
        <f ca="1" t="shared" si="34"/>
        <v/>
      </c>
      <c r="E95" s="292" t="str">
        <f ca="1" t="shared" si="35"/>
        <v/>
      </c>
      <c r="F95" s="293" t="str">
        <f ca="1" t="shared" si="36"/>
        <v/>
      </c>
      <c r="G95" s="293" t="str">
        <f ca="1" t="shared" si="37"/>
        <v/>
      </c>
      <c r="H95" s="294" t="str">
        <f ca="1" t="shared" si="30"/>
        <v/>
      </c>
      <c r="I95" s="293">
        <f ca="1" t="shared" si="38"/>
        <v>0</v>
      </c>
      <c r="J95" s="299"/>
    </row>
    <row r="96" ht="22.5" customHeight="1" spans="1:10">
      <c r="A96" s="290">
        <f t="shared" si="39"/>
        <v>92</v>
      </c>
      <c r="B96" s="291" t="str">
        <f ca="1" t="shared" si="32"/>
        <v/>
      </c>
      <c r="C96" s="291" t="str">
        <f ca="1" t="shared" si="33"/>
        <v/>
      </c>
      <c r="D96" s="291" t="str">
        <f ca="1" t="shared" si="34"/>
        <v/>
      </c>
      <c r="E96" s="292" t="str">
        <f ca="1" t="shared" si="35"/>
        <v/>
      </c>
      <c r="F96" s="293" t="str">
        <f ca="1" t="shared" si="36"/>
        <v/>
      </c>
      <c r="G96" s="293" t="str">
        <f ca="1" t="shared" si="37"/>
        <v/>
      </c>
      <c r="H96" s="294" t="str">
        <f ca="1" t="shared" si="30"/>
        <v/>
      </c>
      <c r="I96" s="293">
        <f ca="1" t="shared" si="38"/>
        <v>0</v>
      </c>
      <c r="J96" s="299"/>
    </row>
    <row r="97" ht="22.5" customHeight="1" spans="1:10">
      <c r="A97" s="290">
        <f t="shared" si="39"/>
        <v>93</v>
      </c>
      <c r="B97" s="291" t="str">
        <f ca="1" t="shared" si="32"/>
        <v/>
      </c>
      <c r="C97" s="291" t="str">
        <f ca="1" t="shared" si="33"/>
        <v/>
      </c>
      <c r="D97" s="291" t="str">
        <f ca="1" t="shared" si="34"/>
        <v/>
      </c>
      <c r="E97" s="292" t="str">
        <f ca="1" t="shared" si="35"/>
        <v/>
      </c>
      <c r="F97" s="293" t="str">
        <f ca="1" t="shared" si="36"/>
        <v/>
      </c>
      <c r="G97" s="293" t="str">
        <f ca="1" t="shared" si="37"/>
        <v/>
      </c>
      <c r="H97" s="294" t="str">
        <f ca="1" t="shared" si="30"/>
        <v/>
      </c>
      <c r="I97" s="293">
        <f ca="1" t="shared" si="38"/>
        <v>0</v>
      </c>
      <c r="J97" s="299"/>
    </row>
    <row r="98" ht="22.5" customHeight="1" spans="1:10">
      <c r="A98" s="290">
        <f t="shared" si="39"/>
        <v>94</v>
      </c>
      <c r="B98" s="291" t="str">
        <f ca="1" t="shared" si="32"/>
        <v/>
      </c>
      <c r="C98" s="291" t="str">
        <f ca="1" t="shared" si="33"/>
        <v/>
      </c>
      <c r="D98" s="291" t="str">
        <f ca="1" t="shared" si="34"/>
        <v/>
      </c>
      <c r="E98" s="292" t="str">
        <f ca="1" t="shared" si="35"/>
        <v/>
      </c>
      <c r="F98" s="293" t="str">
        <f ca="1" t="shared" si="36"/>
        <v/>
      </c>
      <c r="G98" s="293" t="str">
        <f ca="1" t="shared" si="37"/>
        <v/>
      </c>
      <c r="H98" s="294" t="str">
        <f ca="1" t="shared" si="30"/>
        <v/>
      </c>
      <c r="I98" s="293">
        <f ca="1" t="shared" si="38"/>
        <v>0</v>
      </c>
      <c r="J98" s="299"/>
    </row>
    <row r="99" ht="22.5" customHeight="1" spans="1:10">
      <c r="A99" s="290">
        <f t="shared" si="39"/>
        <v>95</v>
      </c>
      <c r="B99" s="291" t="str">
        <f ca="1" t="shared" si="32"/>
        <v/>
      </c>
      <c r="C99" s="291" t="str">
        <f ca="1" t="shared" si="33"/>
        <v/>
      </c>
      <c r="D99" s="291" t="str">
        <f ca="1" t="shared" si="34"/>
        <v/>
      </c>
      <c r="E99" s="292" t="str">
        <f ca="1" t="shared" si="35"/>
        <v/>
      </c>
      <c r="F99" s="293" t="str">
        <f ca="1" t="shared" si="36"/>
        <v/>
      </c>
      <c r="G99" s="293" t="str">
        <f ca="1" t="shared" si="37"/>
        <v/>
      </c>
      <c r="H99" s="294" t="str">
        <f ca="1" t="shared" si="30"/>
        <v/>
      </c>
      <c r="I99" s="293">
        <f ca="1" t="shared" si="38"/>
        <v>0</v>
      </c>
      <c r="J99" s="299"/>
    </row>
    <row r="100" ht="22.5" customHeight="1" spans="1:10">
      <c r="A100" s="290">
        <f t="shared" si="39"/>
        <v>96</v>
      </c>
      <c r="B100" s="291" t="str">
        <f ca="1" t="shared" si="32"/>
        <v/>
      </c>
      <c r="C100" s="291" t="str">
        <f ca="1" t="shared" si="33"/>
        <v/>
      </c>
      <c r="D100" s="291" t="str">
        <f ca="1" t="shared" si="34"/>
        <v/>
      </c>
      <c r="E100" s="292" t="str">
        <f ca="1" t="shared" si="35"/>
        <v/>
      </c>
      <c r="F100" s="293" t="str">
        <f ca="1" t="shared" si="36"/>
        <v/>
      </c>
      <c r="G100" s="293" t="str">
        <f ca="1" t="shared" si="37"/>
        <v/>
      </c>
      <c r="H100" s="294" t="str">
        <f ca="1" t="shared" si="30"/>
        <v/>
      </c>
      <c r="I100" s="293">
        <f ca="1" t="shared" si="38"/>
        <v>0</v>
      </c>
      <c r="J100" s="299"/>
    </row>
    <row r="101" ht="22.5" customHeight="1" spans="1:10">
      <c r="A101" s="290">
        <f t="shared" si="39"/>
        <v>97</v>
      </c>
      <c r="B101" s="291" t="str">
        <f ca="1" t="shared" si="32"/>
        <v/>
      </c>
      <c r="C101" s="291" t="str">
        <f ca="1" t="shared" si="33"/>
        <v/>
      </c>
      <c r="D101" s="291" t="str">
        <f ca="1" t="shared" si="34"/>
        <v/>
      </c>
      <c r="E101" s="292" t="str">
        <f ca="1" t="shared" si="35"/>
        <v/>
      </c>
      <c r="F101" s="293" t="str">
        <f ca="1" t="shared" si="36"/>
        <v/>
      </c>
      <c r="G101" s="293" t="str">
        <f ca="1" t="shared" si="37"/>
        <v/>
      </c>
      <c r="H101" s="294" t="str">
        <f ca="1" t="shared" si="30"/>
        <v/>
      </c>
      <c r="I101" s="293">
        <f ca="1" t="shared" si="38"/>
        <v>0</v>
      </c>
      <c r="J101" s="299"/>
    </row>
    <row r="102" ht="22.5" customHeight="1" spans="1:10">
      <c r="A102" s="290">
        <f t="shared" si="39"/>
        <v>98</v>
      </c>
      <c r="B102" s="291" t="str">
        <f ca="1" t="shared" si="32"/>
        <v/>
      </c>
      <c r="C102" s="291" t="str">
        <f ca="1" t="shared" si="33"/>
        <v/>
      </c>
      <c r="D102" s="291" t="str">
        <f ca="1" t="shared" si="34"/>
        <v/>
      </c>
      <c r="E102" s="292" t="str">
        <f ca="1" t="shared" si="35"/>
        <v/>
      </c>
      <c r="F102" s="293" t="str">
        <f ca="1" t="shared" si="36"/>
        <v/>
      </c>
      <c r="G102" s="293" t="str">
        <f ca="1" t="shared" si="37"/>
        <v/>
      </c>
      <c r="H102" s="294" t="str">
        <f ca="1" t="shared" si="30"/>
        <v/>
      </c>
      <c r="I102" s="293">
        <f ca="1" t="shared" si="38"/>
        <v>0</v>
      </c>
      <c r="J102" s="299"/>
    </row>
    <row r="103" ht="22.5" customHeight="1" spans="1:10">
      <c r="A103" s="290">
        <f t="shared" si="39"/>
        <v>99</v>
      </c>
      <c r="B103" s="291" t="str">
        <f ca="1" t="shared" si="32"/>
        <v/>
      </c>
      <c r="C103" s="291" t="str">
        <f ca="1" t="shared" si="33"/>
        <v/>
      </c>
      <c r="D103" s="291" t="str">
        <f ca="1" t="shared" si="34"/>
        <v/>
      </c>
      <c r="E103" s="292" t="str">
        <f ca="1" t="shared" si="35"/>
        <v/>
      </c>
      <c r="F103" s="293" t="str">
        <f ca="1" t="shared" si="36"/>
        <v/>
      </c>
      <c r="G103" s="293" t="str">
        <f ca="1" t="shared" si="37"/>
        <v/>
      </c>
      <c r="H103" s="294" t="str">
        <f ca="1" t="shared" si="30"/>
        <v/>
      </c>
      <c r="I103" s="293">
        <f ca="1" t="shared" si="38"/>
        <v>0</v>
      </c>
      <c r="J103" s="299"/>
    </row>
    <row r="104" ht="22.5" customHeight="1" spans="1:10">
      <c r="A104" s="290">
        <f t="shared" si="39"/>
        <v>100</v>
      </c>
      <c r="B104" s="291" t="str">
        <f ca="1" t="shared" si="32"/>
        <v/>
      </c>
      <c r="C104" s="291" t="str">
        <f ca="1" t="shared" si="33"/>
        <v/>
      </c>
      <c r="D104" s="291" t="str">
        <f ca="1" t="shared" si="34"/>
        <v/>
      </c>
      <c r="E104" s="292" t="str">
        <f ca="1" t="shared" si="35"/>
        <v/>
      </c>
      <c r="F104" s="293" t="str">
        <f ca="1" t="shared" si="36"/>
        <v/>
      </c>
      <c r="G104" s="293" t="str">
        <f ca="1" t="shared" si="37"/>
        <v/>
      </c>
      <c r="H104" s="294" t="str">
        <f ca="1" t="shared" si="30"/>
        <v/>
      </c>
      <c r="I104" s="293">
        <f ca="1" t="shared" si="38"/>
        <v>0</v>
      </c>
      <c r="J104" s="299"/>
    </row>
    <row r="105" ht="22.5" customHeight="1" spans="1:10">
      <c r="A105" s="290"/>
      <c r="B105" s="300" t="s">
        <v>46</v>
      </c>
      <c r="C105" s="301"/>
      <c r="D105" s="301"/>
      <c r="E105" s="301"/>
      <c r="F105" s="302"/>
      <c r="G105" s="303"/>
      <c r="H105" s="303"/>
      <c r="I105" s="305">
        <f ca="1">SUM(I5:I104)</f>
        <v>0</v>
      </c>
      <c r="J105" s="306"/>
    </row>
    <row r="106" ht="11.25" customHeight="1" spans="7:9">
      <c r="G106"/>
      <c r="H106"/>
      <c r="I106"/>
    </row>
    <row r="107" customFormat="1" spans="1:3">
      <c r="A107" s="99" t="s">
        <v>47</v>
      </c>
      <c r="B107" s="100"/>
      <c r="C107" s="100"/>
    </row>
    <row r="108" customFormat="1" ht="16.5" customHeight="1" spans="1:3">
      <c r="A108" s="304"/>
      <c r="B108" s="99" t="s">
        <v>48</v>
      </c>
      <c r="C108" s="100"/>
    </row>
    <row r="109" customFormat="1" ht="16.5" customHeight="1" spans="1:3">
      <c r="A109" s="304"/>
      <c r="B109" s="99"/>
      <c r="C109" s="100"/>
    </row>
    <row r="110" customFormat="1" ht="16.5" customHeight="1" spans="1:3">
      <c r="A110" s="152"/>
      <c r="B110" s="150"/>
      <c r="C110" s="100"/>
    </row>
    <row r="111" customFormat="1" ht="16.5" customHeight="1" spans="1:3">
      <c r="A111" s="152"/>
      <c r="B111" s="150"/>
      <c r="C111" s="100"/>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9">
      <c r="G122" s="100"/>
      <c r="H122" s="100"/>
      <c r="I122" s="100"/>
    </row>
  </sheetData>
  <sheetProtection password="9C2F" sheet="1" objects="1"/>
  <mergeCells count="9">
    <mergeCell ref="G3:I3"/>
    <mergeCell ref="B105:F105"/>
    <mergeCell ref="A3:A4"/>
    <mergeCell ref="B3:B4"/>
    <mergeCell ref="C3:C4"/>
    <mergeCell ref="D3:D4"/>
    <mergeCell ref="E3:E4"/>
    <mergeCell ref="F3:F4"/>
    <mergeCell ref="J3:J4"/>
  </mergeCells>
  <dataValidations count="1">
    <dataValidation type="list" allowBlank="1" showInputMessage="1" showErrorMessage="1" sqref="J5:J17 J18:J103 J104:J105">
      <formula1>"可"</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75H+UdCQjFdAgZh9JMSsPHc7hjR3XKuXGu+qT8WB07E+0cYjnMo8rK1FSe2lQfcqPwiz+FiymG3CZplO3hGiNg==" saltValue="b6gWfws7tECY+uzPbSr02w=="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60:AF61"/>
    <mergeCell ref="AG60:AH61"/>
    <mergeCell ref="AI60:AK61"/>
    <mergeCell ref="AL60:AM61"/>
    <mergeCell ref="AD22:AF23"/>
    <mergeCell ref="AG22:AH23"/>
    <mergeCell ref="AI22:AK23"/>
    <mergeCell ref="AL22:AM23"/>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97" name="Check Box 13"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41998" name="Check Box 14"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LJSIF/1sm3PtE8MdCH6E9eg+albjmZR3CINuLinxK/eUnZtyzKow9ur4jRJ02VcRgPaLBKoBbTMoBDUrcxA99Q==" saltValue="Rk3d7/8zNVU+AFQplUKsgQ=="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39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939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uNuWEkWJmivgREvjTNZbqjwYlv7eUmUjiKiPjxXIUYOqn9WmiGcpaF4u9QuOUcOb7uULNPKO4aa2YReWkGHDPw==" saltValue="MB64uK7pkUxQ8/h01oNDfA=="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1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041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HUIBSiuEG8oymgFc/P/RGpgNI8nZ5UbuD/TyeMhsUjItmPMSvqjT0F8eSVh6+Njipeaz8Qvd88N29/icl4Astg==" saltValue="FKVnwZ3UiYfk/RhVC7Jcrw=="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144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67YHOlHiJGOFvrxVvCesAGbGcMF5vt9fu/aqtM8PYB9VfqCb9dxlzReNYvwLviU9vDzq22X/MgYUJgSHbe55IQ==" saltValue="arAQAR1kxRNcnlmMCMkzDA==" spinCount="100000" sheet="1" objects="1" scenario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246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246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279"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348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349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577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577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680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680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782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782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884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885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987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987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089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089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2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192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94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29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396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397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39">
      <c r="A1" s="100" t="s">
        <v>49</v>
      </c>
      <c r="AM1" s="191"/>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110" t="s">
        <v>80</v>
      </c>
      <c r="I7" s="142"/>
      <c r="J7" s="142"/>
      <c r="K7" s="142"/>
      <c r="L7" s="142"/>
      <c r="M7" s="142"/>
      <c r="N7" s="143"/>
      <c r="O7" s="107" t="s">
        <v>81</v>
      </c>
      <c r="P7" s="108"/>
      <c r="Q7" s="108"/>
      <c r="R7" s="108"/>
      <c r="S7" s="109"/>
      <c r="T7" s="160" t="s">
        <v>82</v>
      </c>
      <c r="U7" s="161"/>
      <c r="V7" s="161"/>
      <c r="W7" s="161"/>
      <c r="X7" s="161"/>
      <c r="Y7" s="161"/>
      <c r="Z7" s="161"/>
      <c r="AA7" s="161"/>
      <c r="AB7" s="161"/>
      <c r="AC7" s="161"/>
      <c r="AD7" s="161"/>
      <c r="AE7" s="161"/>
      <c r="AF7" s="161"/>
      <c r="AG7" s="161"/>
      <c r="AH7" s="161"/>
      <c r="AI7" s="161"/>
      <c r="AJ7" s="161"/>
      <c r="AK7" s="161"/>
      <c r="AL7" s="161"/>
      <c r="AM7" s="194"/>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117"/>
      <c r="I9" s="118"/>
      <c r="J9" s="118"/>
      <c r="K9" s="118"/>
      <c r="L9" s="118"/>
      <c r="M9" s="118"/>
      <c r="N9" s="118"/>
      <c r="O9" s="118"/>
      <c r="P9" s="118"/>
      <c r="Q9" s="118"/>
      <c r="R9" s="118"/>
      <c r="S9" s="118"/>
      <c r="T9" s="118"/>
      <c r="U9" s="118"/>
      <c r="V9" s="118"/>
      <c r="W9" s="118"/>
      <c r="X9" s="119"/>
      <c r="Y9" s="114"/>
      <c r="Z9" s="115"/>
      <c r="AA9" s="116"/>
      <c r="AB9" s="165"/>
      <c r="AC9" s="166"/>
      <c r="AD9" s="166"/>
      <c r="AE9" s="166"/>
      <c r="AF9" s="166"/>
      <c r="AG9" s="166"/>
      <c r="AH9" s="166"/>
      <c r="AI9" s="166"/>
      <c r="AJ9" s="166"/>
      <c r="AK9" s="166"/>
      <c r="AL9" s="166"/>
      <c r="AM9" s="195"/>
      <c r="AV9" s="99"/>
    </row>
    <row r="10" s="99" customFormat="1" ht="20.25" customHeight="1" spans="1:48">
      <c r="A10" s="107" t="s">
        <v>58</v>
      </c>
      <c r="B10" s="108"/>
      <c r="C10" s="108"/>
      <c r="D10" s="108"/>
      <c r="E10" s="108"/>
      <c r="F10" s="108"/>
      <c r="G10" s="108"/>
      <c r="H10" s="108"/>
      <c r="I10" s="108"/>
      <c r="J10" s="108"/>
      <c r="K10" s="109"/>
      <c r="L10" s="144" t="s">
        <v>83</v>
      </c>
      <c r="M10" s="145"/>
      <c r="N10" s="145"/>
      <c r="O10" s="145"/>
      <c r="P10" s="145"/>
      <c r="Q10" s="145"/>
      <c r="R10" s="145"/>
      <c r="S10" s="145"/>
      <c r="T10" s="145"/>
      <c r="U10" s="145"/>
      <c r="V10" s="145"/>
      <c r="W10" s="145"/>
      <c r="X10" s="145"/>
      <c r="Y10" s="145"/>
      <c r="Z10" s="145"/>
      <c r="AA10" s="145"/>
      <c r="AB10" s="145"/>
      <c r="AC10" s="145"/>
      <c r="AD10" s="145"/>
      <c r="AE10" s="145"/>
      <c r="AF10" s="167"/>
      <c r="AG10" s="196" t="s">
        <v>41</v>
      </c>
      <c r="AH10" s="197"/>
      <c r="AI10" s="198"/>
      <c r="AJ10" s="161">
        <v>100</v>
      </c>
      <c r="AK10" s="16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162" t="s">
        <v>84</v>
      </c>
      <c r="Y15" s="168"/>
      <c r="Z15" s="169"/>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162" t="s">
        <v>84</v>
      </c>
      <c r="Y16" s="168"/>
      <c r="Z16" s="169"/>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162" t="s">
        <v>84</v>
      </c>
      <c r="Y17" s="168"/>
      <c r="Z17" s="169"/>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f>IFERROR(VLOOKUP(L10,リスト!B2:D23,2,FALSE),IFERROR(VLOOKUP(L10,リスト!B24:D30,2,FALSE)*AJ10,""))</f>
        <v>600</v>
      </c>
      <c r="AE22" s="175"/>
      <c r="AF22" s="175"/>
      <c r="AG22" s="204" t="s">
        <v>71</v>
      </c>
      <c r="AH22" s="205"/>
      <c r="AI22" s="206">
        <f>MIN(AD22,ROUNDDOWN((AF30+AF39)/1000,0))</f>
        <v>600</v>
      </c>
      <c r="AJ22" s="207"/>
      <c r="AK22" s="207"/>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10"/>
      <c r="AH23" s="211"/>
      <c r="AI23" s="212"/>
      <c r="AJ23" s="213"/>
      <c r="AK23" s="213"/>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128" t="s">
        <v>85</v>
      </c>
      <c r="B25" s="128"/>
      <c r="C25" s="128"/>
      <c r="D25" s="128"/>
      <c r="E25" s="128"/>
      <c r="F25" s="128"/>
      <c r="G25" s="128"/>
      <c r="H25" s="129" t="s">
        <v>86</v>
      </c>
      <c r="I25" s="129"/>
      <c r="J25" s="129"/>
      <c r="K25" s="129"/>
      <c r="L25" s="129"/>
      <c r="M25" s="129"/>
      <c r="N25" s="129"/>
      <c r="O25" s="129"/>
      <c r="P25" s="129"/>
      <c r="Q25" s="129"/>
      <c r="R25" s="129"/>
      <c r="S25" s="129"/>
      <c r="T25" s="129"/>
      <c r="U25" s="129"/>
      <c r="V25" s="129"/>
      <c r="W25" s="129"/>
      <c r="X25" s="129"/>
      <c r="Y25" s="129"/>
      <c r="Z25" s="129"/>
      <c r="AA25" s="129"/>
      <c r="AB25" s="178" t="s">
        <v>87</v>
      </c>
      <c r="AC25" s="178"/>
      <c r="AD25" s="178"/>
      <c r="AE25" s="178"/>
      <c r="AF25" s="179">
        <v>50000</v>
      </c>
      <c r="AG25" s="179"/>
      <c r="AH25" s="179"/>
      <c r="AI25" s="179"/>
      <c r="AJ25" s="179"/>
      <c r="AK25" s="179"/>
      <c r="AL25" s="179"/>
      <c r="AM25" s="179"/>
      <c r="AV25" s="100"/>
    </row>
    <row r="26" ht="15" customHeight="1" spans="1:39">
      <c r="A26" s="130"/>
      <c r="B26" s="130"/>
      <c r="C26" s="130"/>
      <c r="D26" s="130"/>
      <c r="E26" s="130"/>
      <c r="F26" s="130"/>
      <c r="G26" s="130"/>
      <c r="H26" s="131"/>
      <c r="I26" s="131"/>
      <c r="J26" s="131"/>
      <c r="K26" s="131"/>
      <c r="L26" s="131"/>
      <c r="M26" s="131"/>
      <c r="N26" s="131"/>
      <c r="O26" s="131"/>
      <c r="P26" s="131"/>
      <c r="Q26" s="131"/>
      <c r="R26" s="131"/>
      <c r="S26" s="131"/>
      <c r="T26" s="131"/>
      <c r="U26" s="131"/>
      <c r="V26" s="131"/>
      <c r="W26" s="131"/>
      <c r="X26" s="131"/>
      <c r="Y26" s="131"/>
      <c r="Z26" s="131"/>
      <c r="AA26" s="131"/>
      <c r="AB26" s="180"/>
      <c r="AC26" s="180"/>
      <c r="AD26" s="180"/>
      <c r="AE26" s="180"/>
      <c r="AF26" s="181"/>
      <c r="AG26" s="181"/>
      <c r="AH26" s="181"/>
      <c r="AI26" s="181"/>
      <c r="AJ26" s="181"/>
      <c r="AK26" s="181"/>
      <c r="AL26" s="181"/>
      <c r="AM26" s="181"/>
    </row>
    <row r="27" ht="15" customHeight="1" spans="1:39">
      <c r="A27" s="130"/>
      <c r="B27" s="130"/>
      <c r="C27" s="130"/>
      <c r="D27" s="130"/>
      <c r="E27" s="130"/>
      <c r="F27" s="130"/>
      <c r="G27" s="130"/>
      <c r="H27" s="131"/>
      <c r="I27" s="131"/>
      <c r="J27" s="131"/>
      <c r="K27" s="131"/>
      <c r="L27" s="131"/>
      <c r="M27" s="131"/>
      <c r="N27" s="131"/>
      <c r="O27" s="131"/>
      <c r="P27" s="131"/>
      <c r="Q27" s="131"/>
      <c r="R27" s="131"/>
      <c r="S27" s="131"/>
      <c r="T27" s="131"/>
      <c r="U27" s="131"/>
      <c r="V27" s="131"/>
      <c r="W27" s="131"/>
      <c r="X27" s="131"/>
      <c r="Y27" s="131"/>
      <c r="Z27" s="131"/>
      <c r="AA27" s="131"/>
      <c r="AB27" s="180"/>
      <c r="AC27" s="180"/>
      <c r="AD27" s="180"/>
      <c r="AE27" s="180"/>
      <c r="AF27" s="181"/>
      <c r="AG27" s="181"/>
      <c r="AH27" s="181"/>
      <c r="AI27" s="181"/>
      <c r="AJ27" s="181"/>
      <c r="AK27" s="181"/>
      <c r="AL27" s="181"/>
      <c r="AM27" s="181"/>
    </row>
    <row r="28" ht="15" customHeight="1" spans="1:48">
      <c r="A28" s="130"/>
      <c r="B28" s="130"/>
      <c r="C28" s="130"/>
      <c r="D28" s="130"/>
      <c r="E28" s="130"/>
      <c r="F28" s="130"/>
      <c r="G28" s="130"/>
      <c r="H28" s="131"/>
      <c r="I28" s="131"/>
      <c r="J28" s="131"/>
      <c r="K28" s="131"/>
      <c r="L28" s="131"/>
      <c r="M28" s="131"/>
      <c r="N28" s="131"/>
      <c r="O28" s="131"/>
      <c r="P28" s="131"/>
      <c r="Q28" s="131"/>
      <c r="R28" s="131"/>
      <c r="S28" s="131"/>
      <c r="T28" s="131"/>
      <c r="U28" s="131"/>
      <c r="V28" s="131"/>
      <c r="W28" s="131"/>
      <c r="X28" s="131"/>
      <c r="Y28" s="131"/>
      <c r="Z28" s="131"/>
      <c r="AA28" s="131"/>
      <c r="AB28" s="180"/>
      <c r="AC28" s="180"/>
      <c r="AD28" s="180"/>
      <c r="AE28" s="180"/>
      <c r="AF28" s="181"/>
      <c r="AG28" s="181"/>
      <c r="AH28" s="181"/>
      <c r="AI28" s="181"/>
      <c r="AJ28" s="181"/>
      <c r="AK28" s="181"/>
      <c r="AL28" s="181"/>
      <c r="AM28" s="181"/>
      <c r="AV28" s="99"/>
    </row>
    <row r="29" ht="15" customHeight="1" spans="1:39">
      <c r="A29" s="132"/>
      <c r="B29" s="132"/>
      <c r="C29" s="132"/>
      <c r="D29" s="132"/>
      <c r="E29" s="132"/>
      <c r="F29" s="132"/>
      <c r="G29" s="132"/>
      <c r="H29" s="133"/>
      <c r="I29" s="133"/>
      <c r="J29" s="133"/>
      <c r="K29" s="133"/>
      <c r="L29" s="133"/>
      <c r="M29" s="133"/>
      <c r="N29" s="133"/>
      <c r="O29" s="133"/>
      <c r="P29" s="133"/>
      <c r="Q29" s="133"/>
      <c r="R29" s="133"/>
      <c r="S29" s="133"/>
      <c r="T29" s="133"/>
      <c r="U29" s="133"/>
      <c r="V29" s="133"/>
      <c r="W29" s="133"/>
      <c r="X29" s="133"/>
      <c r="Y29" s="133"/>
      <c r="Z29" s="133"/>
      <c r="AA29" s="133"/>
      <c r="AB29" s="182"/>
      <c r="AC29" s="182"/>
      <c r="AD29" s="182"/>
      <c r="AE29" s="182"/>
      <c r="AF29" s="183"/>
      <c r="AG29" s="183"/>
      <c r="AH29" s="183"/>
      <c r="AI29" s="183"/>
      <c r="AJ29" s="183"/>
      <c r="AK29" s="183"/>
      <c r="AL29" s="183"/>
      <c r="AM29" s="183"/>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50000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128" t="s">
        <v>88</v>
      </c>
      <c r="B34" s="128"/>
      <c r="C34" s="128"/>
      <c r="D34" s="128"/>
      <c r="E34" s="128"/>
      <c r="F34" s="128"/>
      <c r="G34" s="128"/>
      <c r="H34" s="129" t="s">
        <v>89</v>
      </c>
      <c r="I34" s="129"/>
      <c r="J34" s="129"/>
      <c r="K34" s="129"/>
      <c r="L34" s="129"/>
      <c r="M34" s="129"/>
      <c r="N34" s="129"/>
      <c r="O34" s="129"/>
      <c r="P34" s="129"/>
      <c r="Q34" s="129"/>
      <c r="R34" s="129"/>
      <c r="S34" s="129"/>
      <c r="T34" s="129"/>
      <c r="U34" s="129"/>
      <c r="V34" s="129"/>
      <c r="W34" s="129"/>
      <c r="X34" s="129"/>
      <c r="Y34" s="129"/>
      <c r="Z34" s="129"/>
      <c r="AA34" s="129"/>
      <c r="AB34" s="178" t="s">
        <v>90</v>
      </c>
      <c r="AC34" s="178"/>
      <c r="AD34" s="178"/>
      <c r="AE34" s="178"/>
      <c r="AF34" s="179">
        <v>1000000</v>
      </c>
      <c r="AG34" s="179"/>
      <c r="AH34" s="179"/>
      <c r="AI34" s="179"/>
      <c r="AJ34" s="179"/>
      <c r="AK34" s="179"/>
      <c r="AL34" s="179"/>
      <c r="AM34" s="179"/>
    </row>
    <row r="35" ht="15" customHeight="1" spans="1:39">
      <c r="A35" s="130"/>
      <c r="B35" s="130"/>
      <c r="C35" s="130"/>
      <c r="D35" s="130"/>
      <c r="E35" s="130"/>
      <c r="F35" s="130"/>
      <c r="G35" s="130"/>
      <c r="H35" s="131"/>
      <c r="I35" s="131"/>
      <c r="J35" s="131"/>
      <c r="K35" s="131"/>
      <c r="L35" s="131"/>
      <c r="M35" s="131"/>
      <c r="N35" s="131"/>
      <c r="O35" s="131"/>
      <c r="P35" s="131"/>
      <c r="Q35" s="131"/>
      <c r="R35" s="131"/>
      <c r="S35" s="131"/>
      <c r="T35" s="131"/>
      <c r="U35" s="131"/>
      <c r="V35" s="131"/>
      <c r="W35" s="131"/>
      <c r="X35" s="131"/>
      <c r="Y35" s="131"/>
      <c r="Z35" s="131"/>
      <c r="AA35" s="131"/>
      <c r="AB35" s="180"/>
      <c r="AC35" s="180"/>
      <c r="AD35" s="180"/>
      <c r="AE35" s="180"/>
      <c r="AF35" s="181"/>
      <c r="AG35" s="181"/>
      <c r="AH35" s="181"/>
      <c r="AI35" s="181"/>
      <c r="AJ35" s="181"/>
      <c r="AK35" s="181"/>
      <c r="AL35" s="181"/>
      <c r="AM35" s="181"/>
    </row>
    <row r="36" ht="15" customHeight="1" spans="1:39">
      <c r="A36" s="130"/>
      <c r="B36" s="130"/>
      <c r="C36" s="130"/>
      <c r="D36" s="130"/>
      <c r="E36" s="130"/>
      <c r="F36" s="130"/>
      <c r="G36" s="130"/>
      <c r="H36" s="131"/>
      <c r="I36" s="131"/>
      <c r="J36" s="131"/>
      <c r="K36" s="131"/>
      <c r="L36" s="131"/>
      <c r="M36" s="131"/>
      <c r="N36" s="131"/>
      <c r="O36" s="131"/>
      <c r="P36" s="131"/>
      <c r="Q36" s="131"/>
      <c r="R36" s="131"/>
      <c r="S36" s="131"/>
      <c r="T36" s="131"/>
      <c r="U36" s="131"/>
      <c r="V36" s="131"/>
      <c r="W36" s="131"/>
      <c r="X36" s="131"/>
      <c r="Y36" s="131"/>
      <c r="Z36" s="131"/>
      <c r="AA36" s="131"/>
      <c r="AB36" s="180"/>
      <c r="AC36" s="180"/>
      <c r="AD36" s="180"/>
      <c r="AE36" s="180"/>
      <c r="AF36" s="181"/>
      <c r="AG36" s="181"/>
      <c r="AH36" s="181"/>
      <c r="AI36" s="181"/>
      <c r="AJ36" s="181"/>
      <c r="AK36" s="181"/>
      <c r="AL36" s="181"/>
      <c r="AM36" s="181"/>
    </row>
    <row r="37" ht="15" customHeight="1" spans="1:48">
      <c r="A37" s="130"/>
      <c r="B37" s="130"/>
      <c r="C37" s="130"/>
      <c r="D37" s="130"/>
      <c r="E37" s="130"/>
      <c r="F37" s="130"/>
      <c r="G37" s="130"/>
      <c r="H37" s="131"/>
      <c r="I37" s="131"/>
      <c r="J37" s="131"/>
      <c r="K37" s="131"/>
      <c r="L37" s="131"/>
      <c r="M37" s="131"/>
      <c r="N37" s="131"/>
      <c r="O37" s="131"/>
      <c r="P37" s="131"/>
      <c r="Q37" s="131"/>
      <c r="R37" s="131"/>
      <c r="S37" s="131"/>
      <c r="T37" s="131"/>
      <c r="U37" s="131"/>
      <c r="V37" s="131"/>
      <c r="W37" s="131"/>
      <c r="X37" s="131"/>
      <c r="Y37" s="131"/>
      <c r="Z37" s="131"/>
      <c r="AA37" s="131"/>
      <c r="AB37" s="180"/>
      <c r="AC37" s="180"/>
      <c r="AD37" s="180"/>
      <c r="AE37" s="180"/>
      <c r="AF37" s="181"/>
      <c r="AG37" s="181"/>
      <c r="AH37" s="181"/>
      <c r="AI37" s="181"/>
      <c r="AJ37" s="181"/>
      <c r="AK37" s="181"/>
      <c r="AL37" s="181"/>
      <c r="AM37" s="181"/>
      <c r="AV37" s="99"/>
    </row>
    <row r="38" ht="15" customHeight="1" spans="1:39">
      <c r="A38" s="132"/>
      <c r="B38" s="132"/>
      <c r="C38" s="132"/>
      <c r="D38" s="132"/>
      <c r="E38" s="132"/>
      <c r="F38" s="132"/>
      <c r="G38" s="132"/>
      <c r="H38" s="133"/>
      <c r="I38" s="133"/>
      <c r="J38" s="133"/>
      <c r="K38" s="133"/>
      <c r="L38" s="133"/>
      <c r="M38" s="133"/>
      <c r="N38" s="133"/>
      <c r="O38" s="133"/>
      <c r="P38" s="133"/>
      <c r="Q38" s="133"/>
      <c r="R38" s="133"/>
      <c r="S38" s="133"/>
      <c r="T38" s="133"/>
      <c r="U38" s="133"/>
      <c r="V38" s="133"/>
      <c r="W38" s="133"/>
      <c r="X38" s="133"/>
      <c r="Y38" s="133"/>
      <c r="Z38" s="133"/>
      <c r="AA38" s="133"/>
      <c r="AB38" s="182"/>
      <c r="AC38" s="182"/>
      <c r="AD38" s="182"/>
      <c r="AE38" s="182"/>
      <c r="AF38" s="183"/>
      <c r="AG38" s="183"/>
      <c r="AH38" s="183"/>
      <c r="AI38" s="183"/>
      <c r="AJ38" s="183"/>
      <c r="AK38" s="183"/>
      <c r="AL38" s="183"/>
      <c r="AM38" s="183"/>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1000000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f>IFERROR(VLOOKUP(L10,リスト!B24:E30,4,FALSE)*AJ10,"")</f>
        <v>1800</v>
      </c>
      <c r="AE42" s="187"/>
      <c r="AF42" s="187"/>
      <c r="AG42" s="223" t="s">
        <v>71</v>
      </c>
      <c r="AH42" s="224"/>
      <c r="AI42" s="225">
        <f>IF(AD42="","",MIN(AD42,ROUNDDOWN(AF50/1000,0)))</f>
        <v>1800</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128" t="s">
        <v>91</v>
      </c>
      <c r="B45" s="128"/>
      <c r="C45" s="128"/>
      <c r="D45" s="128"/>
      <c r="E45" s="128"/>
      <c r="F45" s="128"/>
      <c r="G45" s="128"/>
      <c r="H45" s="129" t="s">
        <v>92</v>
      </c>
      <c r="I45" s="129"/>
      <c r="J45" s="129"/>
      <c r="K45" s="129"/>
      <c r="L45" s="129"/>
      <c r="M45" s="129"/>
      <c r="N45" s="129"/>
      <c r="O45" s="129"/>
      <c r="P45" s="129"/>
      <c r="Q45" s="129"/>
      <c r="R45" s="129"/>
      <c r="S45" s="129"/>
      <c r="T45" s="129"/>
      <c r="U45" s="129"/>
      <c r="V45" s="129"/>
      <c r="W45" s="129"/>
      <c r="X45" s="129"/>
      <c r="Y45" s="129"/>
      <c r="Z45" s="129"/>
      <c r="AA45" s="129"/>
      <c r="AB45" s="178" t="s">
        <v>93</v>
      </c>
      <c r="AC45" s="178"/>
      <c r="AD45" s="178"/>
      <c r="AE45" s="178"/>
      <c r="AF45" s="179">
        <v>5000000</v>
      </c>
      <c r="AG45" s="179"/>
      <c r="AH45" s="179"/>
      <c r="AI45" s="179"/>
      <c r="AJ45" s="179"/>
      <c r="AK45" s="179"/>
      <c r="AL45" s="179"/>
      <c r="AM45" s="179"/>
    </row>
    <row r="46" ht="15" customHeight="1" spans="1:39">
      <c r="A46" s="130" t="s">
        <v>94</v>
      </c>
      <c r="B46" s="130"/>
      <c r="C46" s="130"/>
      <c r="D46" s="130"/>
      <c r="E46" s="130"/>
      <c r="F46" s="130"/>
      <c r="G46" s="130"/>
      <c r="H46" s="131" t="s">
        <v>95</v>
      </c>
      <c r="I46" s="131"/>
      <c r="J46" s="131"/>
      <c r="K46" s="131"/>
      <c r="L46" s="131"/>
      <c r="M46" s="131"/>
      <c r="N46" s="131"/>
      <c r="O46" s="131"/>
      <c r="P46" s="131"/>
      <c r="Q46" s="131"/>
      <c r="R46" s="131"/>
      <c r="S46" s="131"/>
      <c r="T46" s="131"/>
      <c r="U46" s="131"/>
      <c r="V46" s="131"/>
      <c r="W46" s="131"/>
      <c r="X46" s="131"/>
      <c r="Y46" s="131"/>
      <c r="Z46" s="131"/>
      <c r="AA46" s="131"/>
      <c r="AB46" s="180" t="s">
        <v>93</v>
      </c>
      <c r="AC46" s="180"/>
      <c r="AD46" s="180"/>
      <c r="AE46" s="180"/>
      <c r="AF46" s="181">
        <v>300000</v>
      </c>
      <c r="AG46" s="181"/>
      <c r="AH46" s="181"/>
      <c r="AI46" s="181"/>
      <c r="AJ46" s="181"/>
      <c r="AK46" s="181"/>
      <c r="AL46" s="181"/>
      <c r="AM46" s="181"/>
    </row>
    <row r="47" ht="15" customHeight="1" spans="1:39">
      <c r="A47" s="130" t="s">
        <v>94</v>
      </c>
      <c r="B47" s="130"/>
      <c r="C47" s="130"/>
      <c r="D47" s="130"/>
      <c r="E47" s="130"/>
      <c r="F47" s="130"/>
      <c r="G47" s="130"/>
      <c r="H47" s="131" t="s">
        <v>96</v>
      </c>
      <c r="I47" s="131"/>
      <c r="J47" s="131"/>
      <c r="K47" s="131"/>
      <c r="L47" s="131"/>
      <c r="M47" s="131"/>
      <c r="N47" s="131"/>
      <c r="O47" s="131"/>
      <c r="P47" s="131"/>
      <c r="Q47" s="131"/>
      <c r="R47" s="131"/>
      <c r="S47" s="131"/>
      <c r="T47" s="131"/>
      <c r="U47" s="131"/>
      <c r="V47" s="131"/>
      <c r="W47" s="131"/>
      <c r="X47" s="131"/>
      <c r="Y47" s="131"/>
      <c r="Z47" s="131"/>
      <c r="AA47" s="131"/>
      <c r="AB47" s="180" t="s">
        <v>93</v>
      </c>
      <c r="AC47" s="180"/>
      <c r="AD47" s="180"/>
      <c r="AE47" s="180"/>
      <c r="AF47" s="181">
        <v>400000</v>
      </c>
      <c r="AG47" s="181"/>
      <c r="AH47" s="181"/>
      <c r="AI47" s="181"/>
      <c r="AJ47" s="181"/>
      <c r="AK47" s="181"/>
      <c r="AL47" s="181"/>
      <c r="AM47" s="181"/>
    </row>
    <row r="48" ht="15" customHeight="1" spans="1:48">
      <c r="A48" s="130"/>
      <c r="B48" s="130"/>
      <c r="C48" s="130"/>
      <c r="D48" s="130"/>
      <c r="E48" s="130"/>
      <c r="F48" s="130"/>
      <c r="G48" s="130"/>
      <c r="H48" s="131"/>
      <c r="I48" s="131"/>
      <c r="J48" s="131"/>
      <c r="K48" s="131"/>
      <c r="L48" s="131"/>
      <c r="M48" s="131"/>
      <c r="N48" s="131"/>
      <c r="O48" s="131"/>
      <c r="P48" s="131"/>
      <c r="Q48" s="131"/>
      <c r="R48" s="131"/>
      <c r="S48" s="131"/>
      <c r="T48" s="131"/>
      <c r="U48" s="131"/>
      <c r="V48" s="131"/>
      <c r="W48" s="131"/>
      <c r="X48" s="131"/>
      <c r="Y48" s="131"/>
      <c r="Z48" s="131"/>
      <c r="AA48" s="131"/>
      <c r="AB48" s="180"/>
      <c r="AC48" s="180"/>
      <c r="AD48" s="180"/>
      <c r="AE48" s="180"/>
      <c r="AF48" s="181"/>
      <c r="AG48" s="181"/>
      <c r="AH48" s="181"/>
      <c r="AI48" s="181"/>
      <c r="AJ48" s="181"/>
      <c r="AK48" s="181"/>
      <c r="AL48" s="181"/>
      <c r="AM48" s="181"/>
      <c r="AV48" s="100"/>
    </row>
    <row r="49" ht="15" customHeight="1" spans="1:39">
      <c r="A49" s="132"/>
      <c r="B49" s="132"/>
      <c r="C49" s="132"/>
      <c r="D49" s="132"/>
      <c r="E49" s="132"/>
      <c r="F49" s="132"/>
      <c r="G49" s="132"/>
      <c r="H49" s="133"/>
      <c r="I49" s="133"/>
      <c r="J49" s="133"/>
      <c r="K49" s="133"/>
      <c r="L49" s="133"/>
      <c r="M49" s="133"/>
      <c r="N49" s="133"/>
      <c r="O49" s="133"/>
      <c r="P49" s="133"/>
      <c r="Q49" s="133"/>
      <c r="R49" s="133"/>
      <c r="S49" s="133"/>
      <c r="T49" s="133"/>
      <c r="U49" s="133"/>
      <c r="V49" s="133"/>
      <c r="W49" s="133"/>
      <c r="X49" s="133"/>
      <c r="Y49" s="133"/>
      <c r="Z49" s="133"/>
      <c r="AA49" s="133"/>
      <c r="AB49" s="182"/>
      <c r="AC49" s="182"/>
      <c r="AD49" s="182"/>
      <c r="AE49" s="182"/>
      <c r="AF49" s="183"/>
      <c r="AG49" s="183"/>
      <c r="AH49" s="183"/>
      <c r="AI49" s="183"/>
      <c r="AJ49" s="183"/>
      <c r="AK49" s="183"/>
      <c r="AL49" s="183"/>
      <c r="AM49" s="183"/>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5700000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42:AF43"/>
    <mergeCell ref="AG42:AH43"/>
    <mergeCell ref="AI42:AK43"/>
    <mergeCell ref="AL42:AM43"/>
    <mergeCell ref="AD22:AF23"/>
    <mergeCell ref="AG22:AH23"/>
    <mergeCell ref="AI22:AK23"/>
    <mergeCell ref="AL22:AM23"/>
  </mergeCells>
  <dataValidations count="3">
    <dataValidation type="list" allowBlank="1" sqref="L10:AF10">
      <formula1>リスト!$B$2:$B$30</formula1>
    </dataValidation>
    <dataValidation allowBlank="1" showInputMessage="1" showErrorMessage="1" sqref="J32:N32 S32:V32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name="Check Box 1"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73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AB103"/>
  <sheetViews>
    <sheetView zoomScale="70" zoomScaleNormal="70" topLeftCell="A62" workbookViewId="0">
      <selection activeCell="AB9" sqref="AB9:AM9"/>
    </sheetView>
  </sheetViews>
  <sheetFormatPr defaultColWidth="9" defaultRowHeight="14"/>
  <cols>
    <col min="1" max="2" width="3.90909090909091" style="2" customWidth="1"/>
    <col min="3" max="3" width="13.9090909090909" style="2" customWidth="1"/>
    <col min="4" max="4" width="3.90909090909091" style="2" customWidth="1"/>
    <col min="5" max="5" width="35.6363636363636" style="2" customWidth="1"/>
    <col min="6" max="6" width="26.0909090909091" style="2" customWidth="1"/>
    <col min="7" max="7" width="63.6363636363636" style="2" customWidth="1"/>
    <col min="8" max="8" width="26.3636363636364" style="2" customWidth="1"/>
    <col min="9" max="9" width="63.6363636363636" style="2" customWidth="1"/>
    <col min="10" max="10" width="26.3636363636364" style="2" customWidth="1"/>
    <col min="11" max="16384" width="9" style="2"/>
  </cols>
  <sheetData>
    <row r="1" ht="26.25" customHeight="1" spans="1:10">
      <c r="A1" s="3" t="s">
        <v>97</v>
      </c>
      <c r="B1" s="4"/>
      <c r="C1" s="3" t="s">
        <v>98</v>
      </c>
      <c r="I1" s="3"/>
      <c r="J1" s="3"/>
    </row>
    <row r="2" ht="27" customHeight="1" spans="1:10">
      <c r="A2" s="5" t="s">
        <v>99</v>
      </c>
      <c r="B2" s="6"/>
      <c r="C2" s="7"/>
      <c r="D2" s="7"/>
      <c r="E2" s="7"/>
      <c r="F2" s="7"/>
      <c r="G2" s="7"/>
      <c r="H2" s="8"/>
      <c r="I2" s="65" t="s">
        <v>100</v>
      </c>
      <c r="J2" s="66"/>
    </row>
    <row r="3" ht="30" customHeight="1" spans="1:8">
      <c r="A3" s="9"/>
      <c r="B3" s="10"/>
      <c r="C3" s="11"/>
      <c r="D3" s="11"/>
      <c r="E3" s="11"/>
      <c r="F3" s="11"/>
      <c r="G3" s="12" t="s">
        <v>101</v>
      </c>
      <c r="H3" s="13"/>
    </row>
    <row r="4" ht="71.25" customHeight="1" spans="1:8">
      <c r="A4" s="14"/>
      <c r="B4" s="15"/>
      <c r="C4" s="16" t="s">
        <v>102</v>
      </c>
      <c r="D4" s="17"/>
      <c r="E4" s="17"/>
      <c r="F4" s="18"/>
      <c r="G4" s="19" t="s">
        <v>103</v>
      </c>
      <c r="H4" s="20"/>
    </row>
    <row r="5" ht="19" customHeight="1" spans="1:15">
      <c r="A5" s="21"/>
      <c r="B5" s="22"/>
      <c r="C5" s="23" t="s">
        <v>104</v>
      </c>
      <c r="D5" s="23">
        <v>1</v>
      </c>
      <c r="E5" s="24" t="s">
        <v>105</v>
      </c>
      <c r="F5" s="23" t="s">
        <v>106</v>
      </c>
      <c r="G5" s="25">
        <v>653</v>
      </c>
      <c r="H5" s="26" t="s">
        <v>107</v>
      </c>
      <c r="K5" s="67"/>
      <c r="L5" s="68"/>
      <c r="M5" s="67"/>
      <c r="N5" s="68"/>
      <c r="O5" s="49"/>
    </row>
    <row r="6" ht="19" customHeight="1" spans="1:15">
      <c r="A6" s="21"/>
      <c r="B6" s="22"/>
      <c r="C6" s="23"/>
      <c r="D6" s="23">
        <v>2</v>
      </c>
      <c r="E6" s="24"/>
      <c r="F6" s="23" t="s">
        <v>108</v>
      </c>
      <c r="G6" s="25">
        <v>831</v>
      </c>
      <c r="H6" s="26" t="s">
        <v>107</v>
      </c>
      <c r="K6" s="67"/>
      <c r="L6" s="68"/>
      <c r="M6" s="67"/>
      <c r="N6" s="68"/>
      <c r="O6" s="49"/>
    </row>
    <row r="7" ht="19" customHeight="1" spans="1:15">
      <c r="A7" s="21"/>
      <c r="B7" s="22"/>
      <c r="C7" s="23"/>
      <c r="D7" s="23">
        <v>3</v>
      </c>
      <c r="E7" s="24"/>
      <c r="F7" s="23" t="s">
        <v>109</v>
      </c>
      <c r="G7" s="25">
        <v>1075</v>
      </c>
      <c r="H7" s="26" t="s">
        <v>107</v>
      </c>
      <c r="K7" s="67"/>
      <c r="L7" s="68"/>
      <c r="M7" s="67"/>
      <c r="N7" s="68"/>
      <c r="O7" s="49"/>
    </row>
    <row r="8" ht="19" customHeight="1" spans="1:15">
      <c r="A8" s="21"/>
      <c r="B8" s="22"/>
      <c r="C8" s="23"/>
      <c r="D8" s="23">
        <v>4</v>
      </c>
      <c r="E8" s="27" t="s">
        <v>110</v>
      </c>
      <c r="F8" s="27"/>
      <c r="G8" s="25">
        <v>305</v>
      </c>
      <c r="H8" s="26" t="s">
        <v>107</v>
      </c>
      <c r="K8" s="67"/>
      <c r="L8" s="68"/>
      <c r="M8" s="67"/>
      <c r="N8" s="68"/>
      <c r="O8" s="49"/>
    </row>
    <row r="9" ht="19" customHeight="1" spans="1:15">
      <c r="A9" s="21"/>
      <c r="B9" s="22"/>
      <c r="C9" s="23"/>
      <c r="D9" s="23">
        <v>5</v>
      </c>
      <c r="E9" s="24" t="s">
        <v>111</v>
      </c>
      <c r="F9" s="24"/>
      <c r="G9" s="25">
        <v>340</v>
      </c>
      <c r="H9" s="26" t="s">
        <v>107</v>
      </c>
      <c r="K9" s="67"/>
      <c r="L9" s="68"/>
      <c r="M9" s="67"/>
      <c r="N9" s="68"/>
      <c r="O9" s="49"/>
    </row>
    <row r="10" ht="19" customHeight="1" spans="1:15">
      <c r="A10" s="21"/>
      <c r="B10" s="22"/>
      <c r="C10" s="23"/>
      <c r="D10" s="23">
        <v>6</v>
      </c>
      <c r="E10" s="24" t="s">
        <v>112</v>
      </c>
      <c r="F10" s="23" t="s">
        <v>106</v>
      </c>
      <c r="G10" s="25">
        <v>642</v>
      </c>
      <c r="H10" s="26" t="s">
        <v>107</v>
      </c>
      <c r="K10" s="67"/>
      <c r="L10" s="68"/>
      <c r="M10" s="67"/>
      <c r="N10" s="68"/>
      <c r="O10" s="49"/>
    </row>
    <row r="11" ht="19" customHeight="1" spans="1:15">
      <c r="A11" s="21"/>
      <c r="B11" s="22"/>
      <c r="C11" s="23"/>
      <c r="D11" s="23">
        <v>7</v>
      </c>
      <c r="E11" s="24"/>
      <c r="F11" s="23" t="s">
        <v>108</v>
      </c>
      <c r="G11" s="25">
        <v>776</v>
      </c>
      <c r="H11" s="26" t="s">
        <v>107</v>
      </c>
      <c r="K11" s="67"/>
      <c r="L11" s="68"/>
      <c r="M11" s="67"/>
      <c r="N11" s="68"/>
      <c r="O11" s="49"/>
    </row>
    <row r="12" ht="19" customHeight="1" spans="1:15">
      <c r="A12" s="21"/>
      <c r="B12" s="22"/>
      <c r="C12" s="23"/>
      <c r="D12" s="23">
        <v>8</v>
      </c>
      <c r="E12" s="24"/>
      <c r="F12" s="23" t="s">
        <v>109</v>
      </c>
      <c r="G12" s="25">
        <v>1272</v>
      </c>
      <c r="H12" s="26" t="s">
        <v>107</v>
      </c>
      <c r="K12" s="67"/>
      <c r="L12" s="68"/>
      <c r="M12" s="67"/>
      <c r="N12" s="68"/>
      <c r="O12" s="49"/>
    </row>
    <row r="13" ht="19" customHeight="1" spans="1:15">
      <c r="A13" s="21"/>
      <c r="B13" s="22"/>
      <c r="C13" s="28" t="s">
        <v>113</v>
      </c>
      <c r="D13" s="23">
        <v>9</v>
      </c>
      <c r="E13" s="24" t="s">
        <v>114</v>
      </c>
      <c r="F13" s="24"/>
      <c r="G13" s="25">
        <v>44</v>
      </c>
      <c r="H13" s="26" t="s">
        <v>115</v>
      </c>
      <c r="K13" s="67"/>
      <c r="L13" s="49"/>
      <c r="M13" s="49"/>
      <c r="N13" s="68"/>
      <c r="O13" s="67"/>
    </row>
    <row r="14" ht="19" customHeight="1" spans="1:15">
      <c r="A14" s="21"/>
      <c r="B14" s="22"/>
      <c r="C14" s="23" t="s">
        <v>116</v>
      </c>
      <c r="D14" s="23">
        <v>10</v>
      </c>
      <c r="E14" s="24" t="s">
        <v>117</v>
      </c>
      <c r="F14" s="24"/>
      <c r="G14" s="25">
        <v>500</v>
      </c>
      <c r="H14" s="26" t="s">
        <v>107</v>
      </c>
      <c r="K14" s="67"/>
      <c r="L14" s="68"/>
      <c r="M14" s="67"/>
      <c r="N14" s="68"/>
      <c r="O14" s="49"/>
    </row>
    <row r="15" ht="19" customHeight="1" spans="1:15">
      <c r="A15" s="21"/>
      <c r="B15" s="22"/>
      <c r="C15" s="23"/>
      <c r="D15" s="23">
        <v>11</v>
      </c>
      <c r="E15" s="24" t="s">
        <v>118</v>
      </c>
      <c r="F15" s="24"/>
      <c r="G15" s="25">
        <v>431</v>
      </c>
      <c r="H15" s="26" t="s">
        <v>107</v>
      </c>
      <c r="K15" s="67"/>
      <c r="L15" s="68"/>
      <c r="M15" s="67"/>
      <c r="N15" s="68"/>
      <c r="O15" s="49"/>
    </row>
    <row r="16" ht="19" customHeight="1" spans="1:15">
      <c r="A16" s="21"/>
      <c r="B16" s="22"/>
      <c r="C16" s="23"/>
      <c r="D16" s="23">
        <v>12</v>
      </c>
      <c r="E16" s="24" t="s">
        <v>119</v>
      </c>
      <c r="F16" s="24"/>
      <c r="G16" s="25">
        <v>464</v>
      </c>
      <c r="H16" s="26" t="s">
        <v>107</v>
      </c>
      <c r="K16" s="67"/>
      <c r="L16" s="68"/>
      <c r="M16" s="67"/>
      <c r="N16" s="68"/>
      <c r="O16" s="49"/>
    </row>
    <row r="17" ht="19" customHeight="1" spans="1:15">
      <c r="A17" s="21"/>
      <c r="B17" s="22"/>
      <c r="C17" s="23"/>
      <c r="D17" s="23">
        <v>13</v>
      </c>
      <c r="E17" s="24" t="s">
        <v>120</v>
      </c>
      <c r="F17" s="24"/>
      <c r="G17" s="25">
        <v>153</v>
      </c>
      <c r="H17" s="26" t="s">
        <v>107</v>
      </c>
      <c r="K17" s="67"/>
      <c r="L17" s="68"/>
      <c r="M17" s="67"/>
      <c r="N17" s="68"/>
      <c r="O17" s="49"/>
    </row>
    <row r="18" ht="19" customHeight="1" spans="1:15">
      <c r="A18" s="21"/>
      <c r="B18" s="22"/>
      <c r="C18" s="23"/>
      <c r="D18" s="23">
        <v>14</v>
      </c>
      <c r="E18" s="24" t="s">
        <v>121</v>
      </c>
      <c r="F18" s="24"/>
      <c r="G18" s="25">
        <v>1002</v>
      </c>
      <c r="H18" s="26" t="s">
        <v>107</v>
      </c>
      <c r="K18" s="67"/>
      <c r="L18" s="68"/>
      <c r="M18" s="67"/>
      <c r="N18" s="68"/>
      <c r="O18" s="49"/>
    </row>
    <row r="19" ht="19" customHeight="1" spans="1:15">
      <c r="A19" s="21"/>
      <c r="B19" s="22"/>
      <c r="C19" s="23"/>
      <c r="D19" s="23">
        <v>15</v>
      </c>
      <c r="E19" s="24" t="s">
        <v>122</v>
      </c>
      <c r="F19" s="24"/>
      <c r="G19" s="25">
        <v>573</v>
      </c>
      <c r="H19" s="26" t="s">
        <v>107</v>
      </c>
      <c r="K19" s="67"/>
      <c r="L19" s="68"/>
      <c r="M19" s="67"/>
      <c r="N19" s="68"/>
      <c r="O19" s="49"/>
    </row>
    <row r="20" ht="19" customHeight="1" spans="1:15">
      <c r="A20" s="21"/>
      <c r="B20" s="22"/>
      <c r="C20" s="23"/>
      <c r="D20" s="23">
        <v>16</v>
      </c>
      <c r="E20" s="24" t="s">
        <v>123</v>
      </c>
      <c r="F20" s="24"/>
      <c r="G20" s="25">
        <v>227</v>
      </c>
      <c r="H20" s="26" t="s">
        <v>107</v>
      </c>
      <c r="K20" s="67"/>
      <c r="L20" s="68"/>
      <c r="M20" s="67"/>
      <c r="N20" s="68"/>
      <c r="O20" s="49"/>
    </row>
    <row r="21" s="1" customFormat="1" ht="19" customHeight="1" spans="1:28">
      <c r="A21" s="21"/>
      <c r="B21" s="22"/>
      <c r="C21" s="23"/>
      <c r="D21" s="23">
        <v>17</v>
      </c>
      <c r="E21" s="24" t="s">
        <v>124</v>
      </c>
      <c r="F21" s="24"/>
      <c r="G21" s="25">
        <v>252</v>
      </c>
      <c r="H21" s="26" t="s">
        <v>107</v>
      </c>
      <c r="I21" s="2"/>
      <c r="J21" s="2"/>
      <c r="K21" s="67"/>
      <c r="L21" s="68"/>
      <c r="M21" s="67"/>
      <c r="N21" s="68"/>
      <c r="O21" s="49"/>
      <c r="P21" s="2"/>
      <c r="Q21" s="2"/>
      <c r="R21" s="2"/>
      <c r="S21" s="2"/>
      <c r="T21" s="2"/>
      <c r="U21" s="2"/>
      <c r="V21" s="2"/>
      <c r="W21" s="2"/>
      <c r="X21" s="2"/>
      <c r="Y21" s="2"/>
      <c r="Z21" s="2"/>
      <c r="AA21" s="2"/>
      <c r="AB21" s="2"/>
    </row>
    <row r="22" ht="18.75" customHeight="1" spans="1:15">
      <c r="A22" s="21"/>
      <c r="B22" s="22"/>
      <c r="C22" s="23"/>
      <c r="D22" s="23">
        <v>18</v>
      </c>
      <c r="E22" s="29" t="s">
        <v>125</v>
      </c>
      <c r="F22" s="29"/>
      <c r="G22" s="25">
        <v>82</v>
      </c>
      <c r="H22" s="26" t="s">
        <v>107</v>
      </c>
      <c r="K22" s="67"/>
      <c r="L22" s="68"/>
      <c r="M22" s="67"/>
      <c r="N22" s="68"/>
      <c r="O22" s="49"/>
    </row>
    <row r="23" ht="19" customHeight="1" spans="1:15">
      <c r="A23" s="21"/>
      <c r="B23" s="22"/>
      <c r="C23" s="28" t="s">
        <v>126</v>
      </c>
      <c r="D23" s="23">
        <v>19</v>
      </c>
      <c r="E23" s="24" t="s">
        <v>127</v>
      </c>
      <c r="F23" s="24"/>
      <c r="G23" s="25">
        <v>637</v>
      </c>
      <c r="H23" s="26" t="s">
        <v>107</v>
      </c>
      <c r="K23" s="67"/>
      <c r="L23" s="68"/>
      <c r="M23" s="67"/>
      <c r="N23" s="68"/>
      <c r="O23" s="49"/>
    </row>
    <row r="24" ht="19" customHeight="1" spans="1:15">
      <c r="A24" s="21"/>
      <c r="B24" s="22"/>
      <c r="C24" s="28"/>
      <c r="D24" s="23">
        <v>20</v>
      </c>
      <c r="E24" s="24" t="s">
        <v>128</v>
      </c>
      <c r="F24" s="24"/>
      <c r="G24" s="25">
        <v>873</v>
      </c>
      <c r="H24" s="26" t="s">
        <v>107</v>
      </c>
      <c r="K24" s="67"/>
      <c r="L24" s="68"/>
      <c r="M24" s="67"/>
      <c r="N24" s="68"/>
      <c r="O24" s="49"/>
    </row>
    <row r="25" ht="19" customHeight="1" spans="1:15">
      <c r="A25" s="21"/>
      <c r="B25" s="22"/>
      <c r="C25" s="28" t="s">
        <v>129</v>
      </c>
      <c r="D25" s="23">
        <v>21</v>
      </c>
      <c r="E25" s="24" t="s">
        <v>83</v>
      </c>
      <c r="F25" s="24"/>
      <c r="G25" s="25">
        <v>40</v>
      </c>
      <c r="H25" s="26" t="s">
        <v>115</v>
      </c>
      <c r="K25" s="67"/>
      <c r="L25" s="49"/>
      <c r="M25" s="49"/>
      <c r="N25" s="68"/>
      <c r="O25" s="67"/>
    </row>
    <row r="26" ht="19" customHeight="1" spans="1:15">
      <c r="A26" s="21"/>
      <c r="B26" s="22"/>
      <c r="C26" s="28"/>
      <c r="D26" s="23">
        <v>22</v>
      </c>
      <c r="E26" s="24" t="s">
        <v>130</v>
      </c>
      <c r="F26" s="24"/>
      <c r="G26" s="25">
        <v>48</v>
      </c>
      <c r="H26" s="26" t="s">
        <v>115</v>
      </c>
      <c r="K26" s="67"/>
      <c r="L26" s="49"/>
      <c r="M26" s="49"/>
      <c r="N26" s="68"/>
      <c r="O26" s="67"/>
    </row>
    <row r="27" ht="19" customHeight="1" spans="1:15">
      <c r="A27" s="21"/>
      <c r="B27" s="22"/>
      <c r="C27" s="28"/>
      <c r="D27" s="23">
        <v>23</v>
      </c>
      <c r="E27" s="24" t="s">
        <v>131</v>
      </c>
      <c r="F27" s="24"/>
      <c r="G27" s="25">
        <v>39</v>
      </c>
      <c r="H27" s="26" t="s">
        <v>115</v>
      </c>
      <c r="K27" s="67"/>
      <c r="L27" s="49"/>
      <c r="M27" s="49"/>
      <c r="N27" s="68"/>
      <c r="O27" s="67"/>
    </row>
    <row r="28" ht="19" customHeight="1" spans="1:15">
      <c r="A28" s="21"/>
      <c r="B28" s="22"/>
      <c r="C28" s="28"/>
      <c r="D28" s="23">
        <v>24</v>
      </c>
      <c r="E28" s="24" t="s">
        <v>132</v>
      </c>
      <c r="F28" s="24"/>
      <c r="G28" s="25">
        <v>48</v>
      </c>
      <c r="H28" s="26" t="s">
        <v>115</v>
      </c>
      <c r="K28" s="67"/>
      <c r="L28" s="49"/>
      <c r="M28" s="49"/>
      <c r="N28" s="68"/>
      <c r="O28" s="67"/>
    </row>
    <row r="29" ht="19" customHeight="1" spans="1:15">
      <c r="A29" s="21"/>
      <c r="B29" s="22"/>
      <c r="C29" s="28"/>
      <c r="D29" s="23">
        <v>25</v>
      </c>
      <c r="E29" s="24" t="s">
        <v>133</v>
      </c>
      <c r="F29" s="24"/>
      <c r="G29" s="25">
        <v>43</v>
      </c>
      <c r="H29" s="26" t="s">
        <v>115</v>
      </c>
      <c r="K29" s="67"/>
      <c r="L29" s="49"/>
      <c r="M29" s="49"/>
      <c r="N29" s="68"/>
      <c r="O29" s="67"/>
    </row>
    <row r="30" ht="19" customHeight="1" spans="1:15">
      <c r="A30" s="21"/>
      <c r="B30" s="22"/>
      <c r="C30" s="28"/>
      <c r="D30" s="23">
        <v>26</v>
      </c>
      <c r="E30" s="24" t="s">
        <v>134</v>
      </c>
      <c r="F30" s="24"/>
      <c r="G30" s="25">
        <v>48</v>
      </c>
      <c r="H30" s="26" t="s">
        <v>115</v>
      </c>
      <c r="K30" s="67"/>
      <c r="L30" s="49"/>
      <c r="M30" s="49"/>
      <c r="N30" s="68"/>
      <c r="O30" s="67"/>
    </row>
    <row r="31" ht="19" customHeight="1" spans="1:15">
      <c r="A31" s="21"/>
      <c r="B31" s="22"/>
      <c r="C31" s="28"/>
      <c r="D31" s="23">
        <v>27</v>
      </c>
      <c r="E31" s="27" t="s">
        <v>135</v>
      </c>
      <c r="F31" s="27"/>
      <c r="G31" s="25">
        <v>37</v>
      </c>
      <c r="H31" s="26" t="s">
        <v>115</v>
      </c>
      <c r="K31" s="67"/>
      <c r="L31" s="49"/>
      <c r="M31" s="49"/>
      <c r="N31" s="68"/>
      <c r="O31" s="67"/>
    </row>
    <row r="32" ht="19" customHeight="1" spans="1:15">
      <c r="A32" s="30"/>
      <c r="B32" s="31"/>
      <c r="C32" s="28"/>
      <c r="D32" s="23">
        <v>28</v>
      </c>
      <c r="E32" s="27" t="s">
        <v>136</v>
      </c>
      <c r="F32" s="27"/>
      <c r="G32" s="25">
        <v>37</v>
      </c>
      <c r="H32" s="26" t="s">
        <v>115</v>
      </c>
      <c r="K32" s="67"/>
      <c r="L32" s="49"/>
      <c r="M32" s="49"/>
      <c r="N32" s="68"/>
      <c r="O32" s="67"/>
    </row>
    <row r="33" ht="246.75" customHeight="1" spans="1:8">
      <c r="A33" s="32" t="s">
        <v>137</v>
      </c>
      <c r="B33" s="33"/>
      <c r="C33" s="34"/>
      <c r="D33" s="35"/>
      <c r="E33" s="36"/>
      <c r="F33" s="37"/>
      <c r="G33" s="38" t="s">
        <v>138</v>
      </c>
      <c r="H33" s="39"/>
    </row>
    <row r="34" ht="70.5" customHeight="1" spans="1:8">
      <c r="A34" s="40" t="s">
        <v>139</v>
      </c>
      <c r="B34" s="41"/>
      <c r="C34" s="42"/>
      <c r="D34" s="43"/>
      <c r="E34" s="44"/>
      <c r="F34" s="45"/>
      <c r="G34" s="46" t="s">
        <v>140</v>
      </c>
      <c r="H34" s="47"/>
    </row>
    <row r="35" ht="21" customHeight="1" spans="1:8">
      <c r="A35" s="48" t="s">
        <v>141</v>
      </c>
      <c r="B35" s="48"/>
      <c r="C35" s="49"/>
      <c r="D35" s="49"/>
      <c r="E35" s="48"/>
      <c r="F35" s="49"/>
      <c r="G35" s="50"/>
      <c r="H35" s="50"/>
    </row>
    <row r="36" ht="21" customHeight="1" spans="1:1">
      <c r="A36" s="2" t="s">
        <v>142</v>
      </c>
    </row>
    <row r="37" ht="21" customHeight="1" spans="1:1">
      <c r="A37" s="2" t="s">
        <v>143</v>
      </c>
    </row>
    <row r="38" ht="21" customHeight="1" spans="2:2">
      <c r="B38" s="2" t="s">
        <v>144</v>
      </c>
    </row>
    <row r="39" ht="21" customHeight="1" spans="1:1">
      <c r="A39" s="2" t="s">
        <v>145</v>
      </c>
    </row>
    <row r="40" spans="1:1">
      <c r="A40" s="2" t="s">
        <v>146</v>
      </c>
    </row>
    <row r="41" spans="1:1">
      <c r="A41" s="2" t="s">
        <v>147</v>
      </c>
    </row>
    <row r="42" spans="1:1">
      <c r="A42" s="2" t="s">
        <v>148</v>
      </c>
    </row>
    <row r="44" ht="19" spans="9:10">
      <c r="I44" s="69" t="s">
        <v>149</v>
      </c>
      <c r="J44" s="69"/>
    </row>
    <row r="45" ht="21" spans="9:10">
      <c r="I45" s="70"/>
      <c r="J45" s="70"/>
    </row>
    <row r="48" ht="19" spans="1:10">
      <c r="A48" s="5" t="s">
        <v>150</v>
      </c>
      <c r="B48" s="6"/>
      <c r="C48" s="7"/>
      <c r="D48" s="7"/>
      <c r="E48" s="7"/>
      <c r="F48" s="7"/>
      <c r="G48" s="7"/>
      <c r="H48" s="51"/>
      <c r="I48" s="51"/>
      <c r="J48" s="8"/>
    </row>
    <row r="49" ht="16.5" spans="1:10">
      <c r="A49" s="9"/>
      <c r="B49" s="10"/>
      <c r="C49" s="11"/>
      <c r="D49" s="11"/>
      <c r="E49" s="11"/>
      <c r="F49" s="11"/>
      <c r="G49" s="52" t="s">
        <v>151</v>
      </c>
      <c r="H49" s="53"/>
      <c r="I49" s="52" t="s">
        <v>152</v>
      </c>
      <c r="J49" s="53"/>
    </row>
    <row r="50" ht="14.25" customHeight="1" spans="1:10">
      <c r="A50" s="14"/>
      <c r="B50" s="15"/>
      <c r="C50" s="16" t="s">
        <v>153</v>
      </c>
      <c r="D50" s="17"/>
      <c r="E50" s="17"/>
      <c r="F50" s="18"/>
      <c r="G50" s="54" t="s">
        <v>154</v>
      </c>
      <c r="H50" s="55"/>
      <c r="I50" s="71" t="s">
        <v>155</v>
      </c>
      <c r="J50" s="72"/>
    </row>
    <row r="51" ht="29.25" customHeight="1" spans="1:10">
      <c r="A51" s="56"/>
      <c r="B51" s="57"/>
      <c r="C51" s="58"/>
      <c r="D51" s="59"/>
      <c r="E51" s="59"/>
      <c r="F51" s="60"/>
      <c r="G51" s="61"/>
      <c r="H51" s="62"/>
      <c r="I51" s="73"/>
      <c r="J51" s="74"/>
    </row>
    <row r="52" ht="21" spans="1:10">
      <c r="A52" s="21"/>
      <c r="B52" s="22"/>
      <c r="C52" s="23" t="s">
        <v>104</v>
      </c>
      <c r="D52" s="23">
        <v>1</v>
      </c>
      <c r="E52" s="24" t="s">
        <v>105</v>
      </c>
      <c r="F52" s="23" t="s">
        <v>106</v>
      </c>
      <c r="G52" s="63">
        <v>20</v>
      </c>
      <c r="H52" s="64" t="s">
        <v>156</v>
      </c>
      <c r="I52" s="25">
        <v>200</v>
      </c>
      <c r="J52" s="64" t="s">
        <v>107</v>
      </c>
    </row>
    <row r="53" ht="21" spans="1:10">
      <c r="A53" s="21"/>
      <c r="B53" s="22"/>
      <c r="C53" s="23"/>
      <c r="D53" s="23">
        <v>2</v>
      </c>
      <c r="E53" s="24"/>
      <c r="F53" s="23" t="s">
        <v>108</v>
      </c>
      <c r="G53" s="63">
        <v>20</v>
      </c>
      <c r="H53" s="64" t="s">
        <v>156</v>
      </c>
      <c r="I53" s="25">
        <v>200</v>
      </c>
      <c r="J53" s="64" t="s">
        <v>107</v>
      </c>
    </row>
    <row r="54" ht="21" spans="1:10">
      <c r="A54" s="21"/>
      <c r="B54" s="22"/>
      <c r="C54" s="23"/>
      <c r="D54" s="23">
        <v>3</v>
      </c>
      <c r="E54" s="24"/>
      <c r="F54" s="23" t="s">
        <v>109</v>
      </c>
      <c r="G54" s="63">
        <v>20</v>
      </c>
      <c r="H54" s="64" t="s">
        <v>156</v>
      </c>
      <c r="I54" s="25">
        <v>200</v>
      </c>
      <c r="J54" s="64" t="s">
        <v>107</v>
      </c>
    </row>
    <row r="55" ht="21" spans="1:10">
      <c r="A55" s="21"/>
      <c r="B55" s="22"/>
      <c r="C55" s="23"/>
      <c r="D55" s="23">
        <v>4</v>
      </c>
      <c r="E55" s="27" t="s">
        <v>110</v>
      </c>
      <c r="F55" s="27"/>
      <c r="G55" s="63">
        <v>20</v>
      </c>
      <c r="H55" s="64" t="s">
        <v>156</v>
      </c>
      <c r="I55" s="25">
        <v>200</v>
      </c>
      <c r="J55" s="64" t="s">
        <v>107</v>
      </c>
    </row>
    <row r="56" ht="21" spans="1:10">
      <c r="A56" s="21"/>
      <c r="B56" s="22"/>
      <c r="C56" s="23"/>
      <c r="D56" s="23">
        <v>5</v>
      </c>
      <c r="E56" s="24" t="s">
        <v>111</v>
      </c>
      <c r="F56" s="24"/>
      <c r="G56" s="63">
        <v>20</v>
      </c>
      <c r="H56" s="64" t="s">
        <v>156</v>
      </c>
      <c r="I56" s="25">
        <v>200</v>
      </c>
      <c r="J56" s="64" t="s">
        <v>107</v>
      </c>
    </row>
    <row r="57" ht="21" spans="1:10">
      <c r="A57" s="21"/>
      <c r="B57" s="22"/>
      <c r="C57" s="23"/>
      <c r="D57" s="23">
        <v>6</v>
      </c>
      <c r="E57" s="24" t="s">
        <v>112</v>
      </c>
      <c r="F57" s="23" t="s">
        <v>106</v>
      </c>
      <c r="G57" s="63">
        <v>20</v>
      </c>
      <c r="H57" s="64" t="s">
        <v>156</v>
      </c>
      <c r="I57" s="25">
        <v>200</v>
      </c>
      <c r="J57" s="64" t="s">
        <v>107</v>
      </c>
    </row>
    <row r="58" ht="21" spans="1:10">
      <c r="A58" s="21"/>
      <c r="B58" s="22"/>
      <c r="C58" s="23"/>
      <c r="D58" s="23">
        <v>7</v>
      </c>
      <c r="E58" s="24"/>
      <c r="F58" s="23" t="s">
        <v>108</v>
      </c>
      <c r="G58" s="63">
        <v>20</v>
      </c>
      <c r="H58" s="64" t="s">
        <v>156</v>
      </c>
      <c r="I58" s="25">
        <v>200</v>
      </c>
      <c r="J58" s="64" t="s">
        <v>107</v>
      </c>
    </row>
    <row r="59" ht="21" spans="1:10">
      <c r="A59" s="21"/>
      <c r="B59" s="22"/>
      <c r="C59" s="23"/>
      <c r="D59" s="23">
        <v>8</v>
      </c>
      <c r="E59" s="24"/>
      <c r="F59" s="23" t="s">
        <v>109</v>
      </c>
      <c r="G59" s="63">
        <v>20</v>
      </c>
      <c r="H59" s="64" t="s">
        <v>156</v>
      </c>
      <c r="I59" s="25">
        <v>200</v>
      </c>
      <c r="J59" s="64" t="s">
        <v>107</v>
      </c>
    </row>
    <row r="60" ht="21" spans="1:10">
      <c r="A60" s="21"/>
      <c r="B60" s="22"/>
      <c r="C60" s="28" t="s">
        <v>113</v>
      </c>
      <c r="D60" s="23">
        <v>9</v>
      </c>
      <c r="E60" s="24" t="s">
        <v>114</v>
      </c>
      <c r="F60" s="24"/>
      <c r="G60" s="63">
        <v>20</v>
      </c>
      <c r="H60" s="64" t="s">
        <v>156</v>
      </c>
      <c r="I60" s="25">
        <v>200</v>
      </c>
      <c r="J60" s="64" t="s">
        <v>107</v>
      </c>
    </row>
    <row r="61" ht="21" spans="1:10">
      <c r="A61" s="21"/>
      <c r="B61" s="22"/>
      <c r="C61" s="23" t="s">
        <v>116</v>
      </c>
      <c r="D61" s="23">
        <v>10</v>
      </c>
      <c r="E61" s="24" t="s">
        <v>117</v>
      </c>
      <c r="F61" s="24"/>
      <c r="G61" s="63">
        <v>20</v>
      </c>
      <c r="H61" s="64" t="s">
        <v>156</v>
      </c>
      <c r="I61" s="25">
        <v>200</v>
      </c>
      <c r="J61" s="64" t="s">
        <v>107</v>
      </c>
    </row>
    <row r="62" ht="21" spans="1:10">
      <c r="A62" s="21"/>
      <c r="B62" s="22"/>
      <c r="C62" s="23"/>
      <c r="D62" s="23">
        <v>11</v>
      </c>
      <c r="E62" s="24" t="s">
        <v>118</v>
      </c>
      <c r="F62" s="24"/>
      <c r="G62" s="63">
        <v>20</v>
      </c>
      <c r="H62" s="64" t="s">
        <v>156</v>
      </c>
      <c r="I62" s="25">
        <v>200</v>
      </c>
      <c r="J62" s="64" t="s">
        <v>107</v>
      </c>
    </row>
    <row r="63" ht="21" spans="1:10">
      <c r="A63" s="21"/>
      <c r="B63" s="22"/>
      <c r="C63" s="23"/>
      <c r="D63" s="23">
        <v>12</v>
      </c>
      <c r="E63" s="24" t="s">
        <v>119</v>
      </c>
      <c r="F63" s="24"/>
      <c r="G63" s="63">
        <v>20</v>
      </c>
      <c r="H63" s="64" t="s">
        <v>156</v>
      </c>
      <c r="I63" s="25">
        <v>200</v>
      </c>
      <c r="J63" s="64" t="s">
        <v>107</v>
      </c>
    </row>
    <row r="64" ht="21" spans="1:10">
      <c r="A64" s="21"/>
      <c r="B64" s="22"/>
      <c r="C64" s="23"/>
      <c r="D64" s="23">
        <v>13</v>
      </c>
      <c r="E64" s="24" t="s">
        <v>120</v>
      </c>
      <c r="F64" s="24"/>
      <c r="G64" s="63">
        <v>20</v>
      </c>
      <c r="H64" s="64" t="s">
        <v>156</v>
      </c>
      <c r="I64" s="25">
        <v>200</v>
      </c>
      <c r="J64" s="64" t="s">
        <v>107</v>
      </c>
    </row>
    <row r="65" ht="21" spans="1:10">
      <c r="A65" s="21"/>
      <c r="B65" s="22"/>
      <c r="C65" s="23"/>
      <c r="D65" s="23">
        <v>14</v>
      </c>
      <c r="E65" s="24" t="s">
        <v>121</v>
      </c>
      <c r="F65" s="24"/>
      <c r="G65" s="63">
        <v>20</v>
      </c>
      <c r="H65" s="64" t="s">
        <v>156</v>
      </c>
      <c r="I65" s="25">
        <v>200</v>
      </c>
      <c r="J65" s="64" t="s">
        <v>107</v>
      </c>
    </row>
    <row r="66" ht="21" spans="1:10">
      <c r="A66" s="21"/>
      <c r="B66" s="22"/>
      <c r="C66" s="23"/>
      <c r="D66" s="23">
        <v>15</v>
      </c>
      <c r="E66" s="24" t="s">
        <v>122</v>
      </c>
      <c r="F66" s="24"/>
      <c r="G66" s="63">
        <v>20</v>
      </c>
      <c r="H66" s="64" t="s">
        <v>156</v>
      </c>
      <c r="I66" s="25">
        <v>200</v>
      </c>
      <c r="J66" s="64" t="s">
        <v>107</v>
      </c>
    </row>
    <row r="67" ht="21" spans="1:10">
      <c r="A67" s="21"/>
      <c r="B67" s="22"/>
      <c r="C67" s="23"/>
      <c r="D67" s="75">
        <v>16</v>
      </c>
      <c r="E67" s="76" t="s">
        <v>123</v>
      </c>
      <c r="F67" s="29" t="s">
        <v>157</v>
      </c>
      <c r="G67" s="77" t="s">
        <v>158</v>
      </c>
      <c r="H67" s="64" t="s">
        <v>156</v>
      </c>
      <c r="I67" s="25">
        <v>200</v>
      </c>
      <c r="J67" s="25" t="s">
        <v>107</v>
      </c>
    </row>
    <row r="68" ht="21" spans="1:10">
      <c r="A68" s="21"/>
      <c r="B68" s="22"/>
      <c r="C68" s="23"/>
      <c r="D68" s="75">
        <v>17</v>
      </c>
      <c r="E68" s="78"/>
      <c r="F68" s="29" t="s">
        <v>159</v>
      </c>
      <c r="G68" s="77" t="s">
        <v>160</v>
      </c>
      <c r="H68" s="64" t="s">
        <v>156</v>
      </c>
      <c r="I68" s="92"/>
      <c r="J68" s="92"/>
    </row>
    <row r="69" ht="21" spans="1:10">
      <c r="A69" s="21"/>
      <c r="B69" s="22"/>
      <c r="C69" s="23"/>
      <c r="D69" s="75">
        <v>18</v>
      </c>
      <c r="E69" s="24" t="s">
        <v>124</v>
      </c>
      <c r="F69" s="24"/>
      <c r="G69" s="63">
        <v>20</v>
      </c>
      <c r="H69" s="64" t="s">
        <v>156</v>
      </c>
      <c r="I69" s="25">
        <v>200</v>
      </c>
      <c r="J69" s="64" t="s">
        <v>107</v>
      </c>
    </row>
    <row r="70" ht="21" spans="1:10">
      <c r="A70" s="21"/>
      <c r="B70" s="22"/>
      <c r="C70" s="23"/>
      <c r="D70" s="75">
        <v>19</v>
      </c>
      <c r="E70" s="29" t="s">
        <v>125</v>
      </c>
      <c r="F70" s="29"/>
      <c r="G70" s="63">
        <v>20</v>
      </c>
      <c r="H70" s="64" t="s">
        <v>156</v>
      </c>
      <c r="I70" s="25">
        <v>200</v>
      </c>
      <c r="J70" s="64" t="s">
        <v>107</v>
      </c>
    </row>
    <row r="71" ht="21" spans="1:10">
      <c r="A71" s="21"/>
      <c r="B71" s="22"/>
      <c r="C71" s="28" t="s">
        <v>126</v>
      </c>
      <c r="D71" s="75">
        <v>20</v>
      </c>
      <c r="E71" s="24" t="s">
        <v>127</v>
      </c>
      <c r="F71" s="24"/>
      <c r="G71" s="63">
        <v>20</v>
      </c>
      <c r="H71" s="64" t="s">
        <v>156</v>
      </c>
      <c r="I71" s="25">
        <v>200</v>
      </c>
      <c r="J71" s="64" t="s">
        <v>107</v>
      </c>
    </row>
    <row r="72" ht="21" spans="1:10">
      <c r="A72" s="21"/>
      <c r="B72" s="22"/>
      <c r="C72" s="28"/>
      <c r="D72" s="75">
        <v>21</v>
      </c>
      <c r="E72" s="24" t="s">
        <v>128</v>
      </c>
      <c r="F72" s="24"/>
      <c r="G72" s="63">
        <v>20</v>
      </c>
      <c r="H72" s="64" t="s">
        <v>156</v>
      </c>
      <c r="I72" s="25">
        <v>200</v>
      </c>
      <c r="J72" s="64" t="s">
        <v>107</v>
      </c>
    </row>
    <row r="73" ht="21" spans="1:10">
      <c r="A73" s="21"/>
      <c r="B73" s="22"/>
      <c r="C73" s="28" t="s">
        <v>129</v>
      </c>
      <c r="D73" s="75">
        <v>22</v>
      </c>
      <c r="E73" s="24" t="s">
        <v>83</v>
      </c>
      <c r="F73" s="24"/>
      <c r="G73" s="63" t="s">
        <v>161</v>
      </c>
      <c r="H73" s="64" t="s">
        <v>161</v>
      </c>
      <c r="I73" s="64" t="s">
        <v>161</v>
      </c>
      <c r="J73" s="64" t="s">
        <v>161</v>
      </c>
    </row>
    <row r="74" ht="21" spans="1:10">
      <c r="A74" s="21"/>
      <c r="B74" s="22"/>
      <c r="C74" s="28"/>
      <c r="D74" s="75">
        <v>23</v>
      </c>
      <c r="E74" s="24" t="s">
        <v>130</v>
      </c>
      <c r="F74" s="24"/>
      <c r="G74" s="63" t="s">
        <v>161</v>
      </c>
      <c r="H74" s="64" t="s">
        <v>161</v>
      </c>
      <c r="I74" s="64" t="s">
        <v>161</v>
      </c>
      <c r="J74" s="64" t="s">
        <v>161</v>
      </c>
    </row>
    <row r="75" ht="21" spans="1:10">
      <c r="A75" s="21"/>
      <c r="B75" s="22"/>
      <c r="C75" s="28"/>
      <c r="D75" s="75">
        <v>24</v>
      </c>
      <c r="E75" s="24" t="s">
        <v>131</v>
      </c>
      <c r="F75" s="24"/>
      <c r="G75" s="63" t="s">
        <v>161</v>
      </c>
      <c r="H75" s="64" t="s">
        <v>161</v>
      </c>
      <c r="I75" s="64" t="s">
        <v>161</v>
      </c>
      <c r="J75" s="64" t="s">
        <v>161</v>
      </c>
    </row>
    <row r="76" ht="21" spans="1:10">
      <c r="A76" s="21"/>
      <c r="B76" s="22"/>
      <c r="C76" s="28"/>
      <c r="D76" s="75">
        <v>25</v>
      </c>
      <c r="E76" s="24" t="s">
        <v>132</v>
      </c>
      <c r="F76" s="24"/>
      <c r="G76" s="63" t="s">
        <v>161</v>
      </c>
      <c r="H76" s="64" t="s">
        <v>161</v>
      </c>
      <c r="I76" s="64" t="s">
        <v>161</v>
      </c>
      <c r="J76" s="64" t="s">
        <v>161</v>
      </c>
    </row>
    <row r="77" ht="21" spans="1:10">
      <c r="A77" s="21"/>
      <c r="B77" s="22"/>
      <c r="C77" s="28"/>
      <c r="D77" s="75">
        <v>26</v>
      </c>
      <c r="E77" s="24" t="s">
        <v>133</v>
      </c>
      <c r="F77" s="24"/>
      <c r="G77" s="63" t="s">
        <v>161</v>
      </c>
      <c r="H77" s="64" t="s">
        <v>161</v>
      </c>
      <c r="I77" s="64" t="s">
        <v>161</v>
      </c>
      <c r="J77" s="64" t="s">
        <v>161</v>
      </c>
    </row>
    <row r="78" ht="21" spans="1:10">
      <c r="A78" s="21"/>
      <c r="B78" s="22"/>
      <c r="C78" s="28"/>
      <c r="D78" s="75">
        <v>27</v>
      </c>
      <c r="E78" s="24" t="s">
        <v>134</v>
      </c>
      <c r="F78" s="24"/>
      <c r="G78" s="63" t="s">
        <v>161</v>
      </c>
      <c r="H78" s="64" t="s">
        <v>161</v>
      </c>
      <c r="I78" s="64" t="s">
        <v>161</v>
      </c>
      <c r="J78" s="64" t="s">
        <v>161</v>
      </c>
    </row>
    <row r="79" ht="21" spans="1:10">
      <c r="A79" s="21"/>
      <c r="B79" s="22"/>
      <c r="C79" s="28"/>
      <c r="D79" s="75">
        <v>28</v>
      </c>
      <c r="E79" s="27" t="s">
        <v>135</v>
      </c>
      <c r="F79" s="27"/>
      <c r="G79" s="63" t="s">
        <v>161</v>
      </c>
      <c r="H79" s="64" t="s">
        <v>161</v>
      </c>
      <c r="I79" s="64" t="s">
        <v>161</v>
      </c>
      <c r="J79" s="64" t="s">
        <v>161</v>
      </c>
    </row>
    <row r="80" ht="21" spans="1:10">
      <c r="A80" s="30"/>
      <c r="B80" s="31"/>
      <c r="C80" s="28"/>
      <c r="D80" s="75">
        <v>29</v>
      </c>
      <c r="E80" s="27" t="s">
        <v>136</v>
      </c>
      <c r="F80" s="27"/>
      <c r="G80" s="63" t="s">
        <v>161</v>
      </c>
      <c r="H80" s="64" t="s">
        <v>161</v>
      </c>
      <c r="I80" s="64" t="s">
        <v>161</v>
      </c>
      <c r="J80" s="64" t="s">
        <v>161</v>
      </c>
    </row>
    <row r="81" ht="123" customHeight="1" spans="1:10">
      <c r="A81" s="32" t="s">
        <v>162</v>
      </c>
      <c r="B81" s="33"/>
      <c r="C81" s="34"/>
      <c r="D81" s="35"/>
      <c r="E81" s="36"/>
      <c r="F81" s="37"/>
      <c r="G81" s="79"/>
      <c r="H81" s="80"/>
      <c r="I81" s="93" t="s">
        <v>163</v>
      </c>
      <c r="J81" s="94"/>
    </row>
    <row r="82" ht="81" customHeight="1" spans="1:10">
      <c r="A82" s="40" t="s">
        <v>139</v>
      </c>
      <c r="B82" s="41"/>
      <c r="C82" s="42"/>
      <c r="D82" s="43"/>
      <c r="E82" s="44"/>
      <c r="F82" s="45"/>
      <c r="G82" s="46" t="s">
        <v>164</v>
      </c>
      <c r="H82" s="47"/>
      <c r="I82" s="46" t="s">
        <v>165</v>
      </c>
      <c r="J82" s="47"/>
    </row>
    <row r="83" spans="1:2">
      <c r="A83" s="48" t="s">
        <v>141</v>
      </c>
      <c r="B83" s="48"/>
    </row>
    <row r="84" spans="1:1">
      <c r="A84" s="2" t="s">
        <v>142</v>
      </c>
    </row>
    <row r="85" spans="1:1">
      <c r="A85" s="2" t="s">
        <v>166</v>
      </c>
    </row>
    <row r="86" spans="2:2">
      <c r="B86" s="2" t="s">
        <v>167</v>
      </c>
    </row>
    <row r="87" spans="1:8">
      <c r="A87" s="2" t="s">
        <v>145</v>
      </c>
      <c r="C87" s="81"/>
      <c r="D87" s="81"/>
      <c r="E87" s="81"/>
      <c r="F87" s="81"/>
      <c r="G87" s="81"/>
      <c r="H87" s="81"/>
    </row>
    <row r="88" spans="1:8">
      <c r="A88" s="2" t="s">
        <v>168</v>
      </c>
      <c r="B88" s="48"/>
      <c r="C88" s="81"/>
      <c r="D88" s="81"/>
      <c r="E88" s="81"/>
      <c r="F88" s="81"/>
      <c r="G88" s="81"/>
      <c r="H88" s="81"/>
    </row>
    <row r="89" spans="1:8">
      <c r="A89" s="2" t="s">
        <v>169</v>
      </c>
      <c r="C89" s="81"/>
      <c r="D89" s="81"/>
      <c r="E89" s="81"/>
      <c r="F89" s="81"/>
      <c r="G89" s="81"/>
      <c r="H89" s="81"/>
    </row>
    <row r="90" spans="1:8">
      <c r="A90" s="2" t="s">
        <v>170</v>
      </c>
      <c r="C90" s="81"/>
      <c r="D90" s="81"/>
      <c r="E90" s="81"/>
      <c r="F90" s="81"/>
      <c r="G90" s="81"/>
      <c r="H90" s="81"/>
    </row>
    <row r="91" spans="1:8">
      <c r="A91" s="2" t="s">
        <v>171</v>
      </c>
      <c r="C91" s="81"/>
      <c r="D91" s="81"/>
      <c r="E91" s="81"/>
      <c r="F91" s="81"/>
      <c r="G91" s="81"/>
      <c r="H91" s="81"/>
    </row>
    <row r="92" spans="1:8">
      <c r="A92" s="48" t="s">
        <v>172</v>
      </c>
      <c r="C92" s="81"/>
      <c r="D92" s="81"/>
      <c r="E92" s="81"/>
      <c r="F92" s="81"/>
      <c r="H92" s="81"/>
    </row>
    <row r="93" spans="1:1">
      <c r="A93" s="2" t="s">
        <v>173</v>
      </c>
    </row>
    <row r="94" spans="1:8">
      <c r="A94" s="2" t="s">
        <v>174</v>
      </c>
      <c r="B94" s="48"/>
      <c r="E94" s="82"/>
      <c r="F94" s="82"/>
      <c r="G94" s="82"/>
      <c r="H94" s="82"/>
    </row>
    <row r="95" spans="1:8">
      <c r="A95" s="2" t="s">
        <v>175</v>
      </c>
      <c r="B95" s="48"/>
      <c r="E95" s="82"/>
      <c r="F95" s="82"/>
      <c r="G95" s="82"/>
      <c r="H95" s="82"/>
    </row>
    <row r="96" spans="1:8">
      <c r="A96" s="2" t="s">
        <v>176</v>
      </c>
      <c r="E96" s="82"/>
      <c r="F96" s="82"/>
      <c r="G96" s="82"/>
      <c r="H96" s="82"/>
    </row>
    <row r="97" spans="1:8">
      <c r="A97" s="2" t="s">
        <v>177</v>
      </c>
      <c r="E97" s="82"/>
      <c r="F97" s="82"/>
      <c r="G97" s="82"/>
      <c r="H97" s="82"/>
    </row>
    <row r="99" ht="19" spans="1:10">
      <c r="A99" s="5" t="s">
        <v>178</v>
      </c>
      <c r="B99" s="6"/>
      <c r="C99" s="7"/>
      <c r="D99" s="7"/>
      <c r="E99" s="7"/>
      <c r="F99" s="7"/>
      <c r="G99" s="83"/>
      <c r="H99" s="83"/>
      <c r="I99" s="83"/>
      <c r="J99" s="95"/>
    </row>
    <row r="100" ht="19" spans="1:10">
      <c r="A100" s="9"/>
      <c r="B100" s="84"/>
      <c r="C100" s="84"/>
      <c r="D100" s="84"/>
      <c r="E100" s="84"/>
      <c r="F100" s="84"/>
      <c r="G100" s="85" t="s">
        <v>179</v>
      </c>
      <c r="H100" s="86"/>
      <c r="I100" s="86"/>
      <c r="J100" s="96"/>
    </row>
    <row r="101" ht="16.5" spans="1:10">
      <c r="A101" s="9"/>
      <c r="B101" s="84"/>
      <c r="C101" s="84"/>
      <c r="D101" s="84"/>
      <c r="E101" s="84"/>
      <c r="F101" s="84"/>
      <c r="G101" s="87" t="s">
        <v>180</v>
      </c>
      <c r="H101" s="88"/>
      <c r="I101" s="88"/>
      <c r="J101" s="97"/>
    </row>
    <row r="102" ht="44.25" customHeight="1" spans="1:10">
      <c r="A102" s="32" t="s">
        <v>181</v>
      </c>
      <c r="B102" s="33"/>
      <c r="C102" s="35"/>
      <c r="D102" s="35"/>
      <c r="E102" s="36"/>
      <c r="F102" s="37"/>
      <c r="G102" s="46" t="s">
        <v>182</v>
      </c>
      <c r="H102" s="89"/>
      <c r="I102" s="89"/>
      <c r="J102" s="47"/>
    </row>
    <row r="103" ht="52.5" customHeight="1" spans="1:10">
      <c r="A103" s="40" t="s">
        <v>139</v>
      </c>
      <c r="B103" s="41"/>
      <c r="C103" s="43"/>
      <c r="D103" s="43"/>
      <c r="E103" s="44"/>
      <c r="F103" s="45"/>
      <c r="G103" s="90" t="s">
        <v>183</v>
      </c>
      <c r="H103" s="91"/>
      <c r="I103" s="91"/>
      <c r="J103" s="98"/>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F78"/>
  <sheetViews>
    <sheetView workbookViewId="0">
      <selection activeCell="AB9" sqref="AB9:AM9"/>
    </sheetView>
  </sheetViews>
  <sheetFormatPr defaultColWidth="9" defaultRowHeight="13" outlineLevelCol="5"/>
  <cols>
    <col min="2" max="2" width="39.0909090909091" customWidth="1"/>
  </cols>
  <sheetData>
    <row r="1" spans="2:2">
      <c r="B1" t="s">
        <v>184</v>
      </c>
    </row>
    <row r="2" spans="1:4">
      <c r="A2">
        <v>1</v>
      </c>
      <c r="B2" t="s">
        <v>185</v>
      </c>
      <c r="C2">
        <v>200</v>
      </c>
      <c r="D2" t="s">
        <v>107</v>
      </c>
    </row>
    <row r="3" spans="1:4">
      <c r="A3">
        <v>2</v>
      </c>
      <c r="B3" t="s">
        <v>186</v>
      </c>
      <c r="C3">
        <v>300</v>
      </c>
      <c r="D3" t="s">
        <v>107</v>
      </c>
    </row>
    <row r="4" spans="1:4">
      <c r="A4">
        <v>3</v>
      </c>
      <c r="B4" t="s">
        <v>187</v>
      </c>
      <c r="C4">
        <v>400</v>
      </c>
      <c r="D4" t="s">
        <v>107</v>
      </c>
    </row>
    <row r="5" spans="1:4">
      <c r="A5">
        <v>4</v>
      </c>
      <c r="B5" t="s">
        <v>188</v>
      </c>
      <c r="C5">
        <v>500</v>
      </c>
      <c r="D5" t="s">
        <v>107</v>
      </c>
    </row>
    <row r="6" spans="1:4">
      <c r="A6">
        <v>5</v>
      </c>
      <c r="B6" t="s">
        <v>118</v>
      </c>
      <c r="C6">
        <v>200</v>
      </c>
      <c r="D6" t="s">
        <v>107</v>
      </c>
    </row>
    <row r="7" spans="1:4">
      <c r="A7">
        <v>6</v>
      </c>
      <c r="B7" t="s">
        <v>119</v>
      </c>
      <c r="C7">
        <v>200</v>
      </c>
      <c r="D7" t="s">
        <v>107</v>
      </c>
    </row>
    <row r="8" spans="1:4">
      <c r="A8">
        <v>7</v>
      </c>
      <c r="B8" t="s">
        <v>120</v>
      </c>
      <c r="C8">
        <v>200</v>
      </c>
      <c r="D8" t="s">
        <v>107</v>
      </c>
    </row>
    <row r="9" spans="1:4">
      <c r="A9">
        <v>8</v>
      </c>
      <c r="B9" t="s">
        <v>189</v>
      </c>
      <c r="C9">
        <v>200</v>
      </c>
      <c r="D9" t="s">
        <v>107</v>
      </c>
    </row>
    <row r="10" spans="1:4">
      <c r="A10">
        <v>9</v>
      </c>
      <c r="B10" t="s">
        <v>190</v>
      </c>
      <c r="C10">
        <v>300</v>
      </c>
      <c r="D10" t="s">
        <v>115</v>
      </c>
    </row>
    <row r="11" spans="1:4">
      <c r="A11">
        <v>10</v>
      </c>
      <c r="B11" t="s">
        <v>191</v>
      </c>
      <c r="C11">
        <v>400</v>
      </c>
      <c r="D11" t="s">
        <v>115</v>
      </c>
    </row>
    <row r="12" spans="1:4">
      <c r="A12">
        <v>11</v>
      </c>
      <c r="B12" t="s">
        <v>112</v>
      </c>
      <c r="C12">
        <v>200</v>
      </c>
      <c r="D12" t="s">
        <v>107</v>
      </c>
    </row>
    <row r="13" spans="1:4">
      <c r="A13">
        <v>12</v>
      </c>
      <c r="B13" t="s">
        <v>192</v>
      </c>
      <c r="C13">
        <v>200</v>
      </c>
      <c r="D13" t="s">
        <v>107</v>
      </c>
    </row>
    <row r="14" spans="1:4">
      <c r="A14">
        <v>13</v>
      </c>
      <c r="B14" t="s">
        <v>124</v>
      </c>
      <c r="C14">
        <v>200</v>
      </c>
      <c r="D14" t="s">
        <v>107</v>
      </c>
    </row>
    <row r="15" spans="1:4">
      <c r="A15">
        <v>14</v>
      </c>
      <c r="B15" t="s">
        <v>121</v>
      </c>
      <c r="C15">
        <v>200</v>
      </c>
      <c r="D15" t="s">
        <v>107</v>
      </c>
    </row>
    <row r="16" spans="1:4">
      <c r="A16">
        <v>15</v>
      </c>
      <c r="B16" t="s">
        <v>122</v>
      </c>
      <c r="C16">
        <v>200</v>
      </c>
      <c r="D16" t="s">
        <v>107</v>
      </c>
    </row>
    <row r="17" spans="1:4">
      <c r="A17">
        <v>16</v>
      </c>
      <c r="B17" t="s">
        <v>193</v>
      </c>
      <c r="C17">
        <v>200</v>
      </c>
      <c r="D17" t="s">
        <v>107</v>
      </c>
    </row>
    <row r="18" spans="1:4">
      <c r="A18">
        <v>17</v>
      </c>
      <c r="B18" t="s">
        <v>111</v>
      </c>
      <c r="C18">
        <v>200</v>
      </c>
      <c r="D18" t="s">
        <v>107</v>
      </c>
    </row>
    <row r="19" spans="1:4">
      <c r="A19">
        <v>18</v>
      </c>
      <c r="B19" t="s">
        <v>127</v>
      </c>
      <c r="C19">
        <v>200</v>
      </c>
      <c r="D19" t="s">
        <v>107</v>
      </c>
    </row>
    <row r="20" spans="1:4">
      <c r="A20">
        <v>19</v>
      </c>
      <c r="B20" t="s">
        <v>134</v>
      </c>
      <c r="C20">
        <v>200</v>
      </c>
      <c r="D20" t="s">
        <v>107</v>
      </c>
    </row>
    <row r="21" spans="1:4">
      <c r="A21">
        <v>20</v>
      </c>
      <c r="B21" t="s">
        <v>194</v>
      </c>
      <c r="C21">
        <v>200</v>
      </c>
      <c r="D21" t="s">
        <v>107</v>
      </c>
    </row>
    <row r="22" spans="1:4">
      <c r="A22">
        <v>21</v>
      </c>
      <c r="B22" t="s">
        <v>128</v>
      </c>
      <c r="C22">
        <v>200</v>
      </c>
      <c r="D22" t="s">
        <v>107</v>
      </c>
    </row>
    <row r="23" spans="1:4">
      <c r="A23">
        <v>22</v>
      </c>
      <c r="B23" t="s">
        <v>123</v>
      </c>
      <c r="C23">
        <v>200</v>
      </c>
      <c r="D23" t="s">
        <v>107</v>
      </c>
    </row>
    <row r="24" spans="1:6">
      <c r="A24">
        <v>23</v>
      </c>
      <c r="B24" t="s">
        <v>83</v>
      </c>
      <c r="C24">
        <v>6</v>
      </c>
      <c r="D24" t="s">
        <v>115</v>
      </c>
      <c r="E24">
        <v>18</v>
      </c>
      <c r="F24" t="s">
        <v>115</v>
      </c>
    </row>
    <row r="25" spans="1:6">
      <c r="A25">
        <v>24</v>
      </c>
      <c r="B25" t="s">
        <v>131</v>
      </c>
      <c r="C25">
        <v>6</v>
      </c>
      <c r="D25" t="s">
        <v>115</v>
      </c>
      <c r="E25">
        <v>18</v>
      </c>
      <c r="F25" t="s">
        <v>115</v>
      </c>
    </row>
    <row r="26" spans="1:6">
      <c r="A26">
        <v>25</v>
      </c>
      <c r="B26" t="s">
        <v>132</v>
      </c>
      <c r="C26">
        <v>6</v>
      </c>
      <c r="D26" t="s">
        <v>115</v>
      </c>
      <c r="E26">
        <v>18</v>
      </c>
      <c r="F26" t="s">
        <v>115</v>
      </c>
    </row>
    <row r="27" spans="1:6">
      <c r="A27">
        <v>26</v>
      </c>
      <c r="B27" t="s">
        <v>130</v>
      </c>
      <c r="C27">
        <v>6</v>
      </c>
      <c r="D27" t="s">
        <v>115</v>
      </c>
      <c r="E27">
        <v>18</v>
      </c>
      <c r="F27" t="s">
        <v>115</v>
      </c>
    </row>
    <row r="28" spans="1:6">
      <c r="A28">
        <v>27</v>
      </c>
      <c r="B28" t="s">
        <v>195</v>
      </c>
      <c r="C28">
        <v>6</v>
      </c>
      <c r="D28" t="s">
        <v>115</v>
      </c>
      <c r="E28">
        <v>18</v>
      </c>
      <c r="F28" t="s">
        <v>115</v>
      </c>
    </row>
    <row r="29" spans="1:6">
      <c r="A29">
        <v>28</v>
      </c>
      <c r="B29" t="s">
        <v>196</v>
      </c>
      <c r="C29">
        <v>6</v>
      </c>
      <c r="D29" t="s">
        <v>115</v>
      </c>
      <c r="E29">
        <v>18</v>
      </c>
      <c r="F29" t="s">
        <v>115</v>
      </c>
    </row>
    <row r="30" spans="1:6">
      <c r="A30">
        <v>29</v>
      </c>
      <c r="B30" t="s">
        <v>197</v>
      </c>
      <c r="C30">
        <v>6</v>
      </c>
      <c r="D30" t="s">
        <v>115</v>
      </c>
      <c r="E30">
        <v>18</v>
      </c>
      <c r="F30" t="s">
        <v>115</v>
      </c>
    </row>
    <row r="32" spans="2:2">
      <c r="B32" t="s">
        <v>198</v>
      </c>
    </row>
    <row r="33" spans="2:2">
      <c r="B33" t="s">
        <v>57</v>
      </c>
    </row>
    <row r="34" spans="2:2">
      <c r="B34" t="s">
        <v>199</v>
      </c>
    </row>
    <row r="35" spans="2:2">
      <c r="B35" t="s">
        <v>200</v>
      </c>
    </row>
    <row r="36" spans="2:2">
      <c r="B36" t="s">
        <v>201</v>
      </c>
    </row>
    <row r="37" spans="2:2">
      <c r="B37" t="s">
        <v>202</v>
      </c>
    </row>
    <row r="38" spans="2:2">
      <c r="B38" t="s">
        <v>203</v>
      </c>
    </row>
    <row r="39" spans="2:2">
      <c r="B39" t="s">
        <v>204</v>
      </c>
    </row>
    <row r="40" spans="2:2">
      <c r="B40" t="s">
        <v>205</v>
      </c>
    </row>
    <row r="41" spans="2:2">
      <c r="B41" t="s">
        <v>206</v>
      </c>
    </row>
    <row r="42" spans="2:2">
      <c r="B42" t="s">
        <v>207</v>
      </c>
    </row>
    <row r="43" spans="2:2">
      <c r="B43" t="s">
        <v>208</v>
      </c>
    </row>
    <row r="44" spans="2:2">
      <c r="B44" t="s">
        <v>209</v>
      </c>
    </row>
    <row r="45" spans="2:2">
      <c r="B45" t="s">
        <v>210</v>
      </c>
    </row>
    <row r="46" spans="2:2">
      <c r="B46" t="s">
        <v>211</v>
      </c>
    </row>
    <row r="47" spans="2:2">
      <c r="B47" t="s">
        <v>212</v>
      </c>
    </row>
    <row r="48" spans="2:2">
      <c r="B48" t="s">
        <v>213</v>
      </c>
    </row>
    <row r="49" spans="2:2">
      <c r="B49" t="s">
        <v>214</v>
      </c>
    </row>
    <row r="50" spans="2:2">
      <c r="B50" t="s">
        <v>215</v>
      </c>
    </row>
    <row r="51" spans="2:2">
      <c r="B51" t="s">
        <v>216</v>
      </c>
    </row>
    <row r="52" spans="2:2">
      <c r="B52" t="s">
        <v>217</v>
      </c>
    </row>
    <row r="53" spans="2:2">
      <c r="B53" t="s">
        <v>218</v>
      </c>
    </row>
    <row r="54" spans="2:2">
      <c r="B54" t="s">
        <v>219</v>
      </c>
    </row>
    <row r="55" spans="2:2">
      <c r="B55" t="s">
        <v>220</v>
      </c>
    </row>
    <row r="56" spans="2:2">
      <c r="B56" t="s">
        <v>221</v>
      </c>
    </row>
    <row r="57" spans="2:2">
      <c r="B57" t="s">
        <v>222</v>
      </c>
    </row>
    <row r="58" spans="2:2">
      <c r="B58" t="s">
        <v>223</v>
      </c>
    </row>
    <row r="59" spans="2:2">
      <c r="B59" t="s">
        <v>224</v>
      </c>
    </row>
    <row r="60" spans="2:2">
      <c r="B60" t="s">
        <v>225</v>
      </c>
    </row>
    <row r="61" spans="2:2">
      <c r="B61" t="s">
        <v>226</v>
      </c>
    </row>
    <row r="62" spans="2:2">
      <c r="B62" t="s">
        <v>227</v>
      </c>
    </row>
    <row r="63" spans="2:2">
      <c r="B63" t="s">
        <v>228</v>
      </c>
    </row>
    <row r="64" spans="2:2">
      <c r="B64" t="s">
        <v>229</v>
      </c>
    </row>
    <row r="65" spans="2:2">
      <c r="B65" t="s">
        <v>230</v>
      </c>
    </row>
    <row r="66" spans="2:2">
      <c r="B66" t="s">
        <v>231</v>
      </c>
    </row>
    <row r="67" spans="2:2">
      <c r="B67" t="s">
        <v>232</v>
      </c>
    </row>
    <row r="68" spans="2:2">
      <c r="B68" t="s">
        <v>233</v>
      </c>
    </row>
    <row r="69" spans="2:2">
      <c r="B69" t="s">
        <v>234</v>
      </c>
    </row>
    <row r="70" spans="2:2">
      <c r="B70" t="s">
        <v>235</v>
      </c>
    </row>
    <row r="71" spans="2:2">
      <c r="B71" t="s">
        <v>236</v>
      </c>
    </row>
    <row r="72" spans="2:2">
      <c r="B72" t="s">
        <v>237</v>
      </c>
    </row>
    <row r="73" spans="2:2">
      <c r="B73" t="s">
        <v>238</v>
      </c>
    </row>
    <row r="74" spans="2:2">
      <c r="B74" t="s">
        <v>239</v>
      </c>
    </row>
    <row r="75" spans="2:2">
      <c r="B75" t="s">
        <v>240</v>
      </c>
    </row>
    <row r="76" spans="2:2">
      <c r="B76" t="s">
        <v>241</v>
      </c>
    </row>
    <row r="77" spans="2:2">
      <c r="B77" t="s">
        <v>242</v>
      </c>
    </row>
    <row r="78" spans="2:2">
      <c r="B78" t="s">
        <v>243</v>
      </c>
    </row>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���0�0�0�0�0�0�eW0D0�0�0�0�0�0�0�0\ObW0~0Y00@b	g�;u�P�0�0�0�0�0�0�0 �0�0�0�0�0�0�0
</file>

<file path=customXml/item2.xml>��
</file>

<file path=customXml/item3.xml>��
</file>

<file path=customXml/itemProps1.xml><?xml version="1.0" encoding="utf-8"?>
<ds:datastoreItem xmlns:ds="http://schemas.openxmlformats.org/officeDocument/2006/customXml" ds:itemID="{2AC66BDD-C568-4E2B-881A-D1669F7DFF9B}">
  <ds:schemaRefs/>
</ds:datastoreItem>
</file>

<file path=customXml/itemProps2.xml><?xml version="1.0" encoding="utf-8"?>
<ds:datastoreItem xmlns:ds="http://schemas.openxmlformats.org/officeDocument/2006/customXml" ds:itemID="{1268B72C-C7C8-4BA0-9743-9C9E3D299F34}">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単価表</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NAKANO MIKA</dc:creator>
  <cp:lastModifiedBy>21553</cp:lastModifiedBy>
  <dcterms:created xsi:type="dcterms:W3CDTF">2018-06-19T01:27:00Z</dcterms:created>
  <cp:lastPrinted>2026-05-21T09:48:00Z</cp:lastPrinted>
  <dcterms:modified xsi:type="dcterms:W3CDTF">2026-09-11T03:03:12Z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AC9DB88F7C594CB3B00E22BDE4397AA4</vt:lpwstr>
  </property>
  <property fmtid="{D5CDD505-2E9C-101B-9397-08002B2CF9AE}" pid="7" name="KSOProductBuildVer">
    <vt:lpwstr>1041-11.2.0.10707</vt:lpwstr>
  </property>
</Properties>
</file>